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200" windowHeight="11020"/>
  </bookViews>
  <sheets>
    <sheet name="FY18 - Eligible Districts" sheetId="1" r:id="rId1"/>
  </sheets>
  <definedNames>
    <definedName name="list">#REF!</definedName>
    <definedName name="list1">#REF!</definedName>
    <definedName name="listeq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9" i="1"/>
  <c r="F289"/>
  <c r="G289" s="1"/>
  <c r="I288"/>
  <c r="G288"/>
  <c r="F288"/>
  <c r="I287"/>
  <c r="F287"/>
  <c r="G287" s="1"/>
  <c r="I286"/>
  <c r="F286"/>
  <c r="G286" s="1"/>
  <c r="I285"/>
  <c r="F285"/>
  <c r="G285" s="1"/>
  <c r="I284"/>
  <c r="G284"/>
  <c r="F284"/>
  <c r="I283"/>
  <c r="F283"/>
  <c r="G283" s="1"/>
  <c r="I282"/>
  <c r="F282"/>
  <c r="G282" s="1"/>
  <c r="I281"/>
  <c r="F281"/>
  <c r="G281" s="1"/>
  <c r="I280"/>
  <c r="G280"/>
  <c r="F280"/>
  <c r="I279"/>
  <c r="F279"/>
  <c r="G279" s="1"/>
  <c r="I278"/>
  <c r="F278"/>
  <c r="G278" s="1"/>
  <c r="I277"/>
  <c r="F277"/>
  <c r="G277" s="1"/>
  <c r="I276"/>
  <c r="G276"/>
  <c r="F276"/>
  <c r="I275"/>
  <c r="F275"/>
  <c r="G275" s="1"/>
  <c r="I274"/>
  <c r="F274"/>
  <c r="G274" s="1"/>
  <c r="I273"/>
  <c r="F273"/>
  <c r="G273" s="1"/>
  <c r="I272"/>
  <c r="G272"/>
  <c r="F272"/>
  <c r="I271"/>
  <c r="F271"/>
  <c r="G271" s="1"/>
  <c r="I270"/>
  <c r="F270"/>
  <c r="G270" s="1"/>
  <c r="I269"/>
  <c r="F269"/>
  <c r="G269" s="1"/>
  <c r="I268"/>
  <c r="G268"/>
  <c r="F268"/>
  <c r="I267"/>
  <c r="F267"/>
  <c r="G267" s="1"/>
  <c r="I266"/>
  <c r="F266"/>
  <c r="G266" s="1"/>
  <c r="I265"/>
  <c r="F265"/>
  <c r="G265" s="1"/>
  <c r="I264"/>
  <c r="G264"/>
  <c r="F264"/>
  <c r="I263"/>
  <c r="F263"/>
  <c r="G263" s="1"/>
  <c r="I262"/>
  <c r="F262"/>
  <c r="G262" s="1"/>
  <c r="I261"/>
  <c r="F261"/>
  <c r="G261" s="1"/>
  <c r="I260"/>
  <c r="G260"/>
  <c r="F260"/>
  <c r="I259"/>
  <c r="F259"/>
  <c r="G259" s="1"/>
  <c r="I258"/>
  <c r="F258"/>
  <c r="G258" s="1"/>
  <c r="I257"/>
  <c r="F257"/>
  <c r="G257" s="1"/>
  <c r="I256"/>
  <c r="G256"/>
  <c r="F256"/>
  <c r="I255"/>
  <c r="F255"/>
  <c r="G255" s="1"/>
  <c r="I254"/>
  <c r="G254"/>
  <c r="F254"/>
  <c r="I253"/>
  <c r="F253"/>
  <c r="G253" s="1"/>
  <c r="I252"/>
  <c r="F252"/>
  <c r="G252" s="1"/>
  <c r="I251"/>
  <c r="F251"/>
  <c r="G251" s="1"/>
  <c r="I250"/>
  <c r="G250"/>
  <c r="F250"/>
  <c r="I249"/>
  <c r="F249"/>
  <c r="G249" s="1"/>
  <c r="I248"/>
  <c r="G248"/>
  <c r="I247"/>
  <c r="G247"/>
  <c r="F247"/>
  <c r="I246"/>
  <c r="F246"/>
  <c r="G246" s="1"/>
  <c r="I245"/>
  <c r="F245"/>
  <c r="G245" s="1"/>
  <c r="I244"/>
  <c r="F244"/>
  <c r="G244" s="1"/>
  <c r="I243"/>
  <c r="F243"/>
  <c r="G243" s="1"/>
  <c r="I242"/>
  <c r="F242"/>
  <c r="G242" s="1"/>
  <c r="I241"/>
  <c r="F241"/>
  <c r="G241" s="1"/>
  <c r="I240"/>
  <c r="F240"/>
  <c r="G240" s="1"/>
  <c r="I239"/>
  <c r="F239"/>
  <c r="G239" s="1"/>
  <c r="I238"/>
  <c r="F238"/>
  <c r="G238" s="1"/>
  <c r="I237"/>
  <c r="F237"/>
  <c r="G237" s="1"/>
  <c r="I236"/>
  <c r="F236"/>
  <c r="G236" s="1"/>
  <c r="I235"/>
  <c r="F235"/>
  <c r="G235" s="1"/>
  <c r="I234"/>
  <c r="F234"/>
  <c r="G234" s="1"/>
  <c r="I233"/>
  <c r="G233"/>
  <c r="F233"/>
  <c r="I232"/>
  <c r="F232"/>
  <c r="G232" s="1"/>
  <c r="I231"/>
  <c r="F231"/>
  <c r="G231" s="1"/>
  <c r="I230"/>
  <c r="F230"/>
  <c r="G230" s="1"/>
  <c r="I229"/>
  <c r="F229"/>
  <c r="G229" s="1"/>
  <c r="I228"/>
  <c r="F228"/>
  <c r="G228" s="1"/>
  <c r="I227"/>
  <c r="G227"/>
  <c r="F227"/>
  <c r="I226"/>
  <c r="F226"/>
  <c r="G226" s="1"/>
  <c r="I225"/>
  <c r="F225"/>
  <c r="G225" s="1"/>
  <c r="I224"/>
  <c r="F224"/>
  <c r="G224" s="1"/>
  <c r="I223"/>
  <c r="G223"/>
  <c r="F223"/>
  <c r="I222"/>
  <c r="F222"/>
  <c r="G222" s="1"/>
  <c r="I221"/>
  <c r="F221"/>
  <c r="G221" s="1"/>
  <c r="I220"/>
  <c r="F220"/>
  <c r="G220" s="1"/>
  <c r="I219"/>
  <c r="G219"/>
  <c r="F219"/>
  <c r="I218"/>
  <c r="F218"/>
  <c r="G218" s="1"/>
  <c r="I217"/>
  <c r="F217"/>
  <c r="G217" s="1"/>
  <c r="I216"/>
  <c r="F216"/>
  <c r="G216" s="1"/>
  <c r="I215"/>
  <c r="G215"/>
  <c r="F215"/>
  <c r="I214"/>
  <c r="F214"/>
  <c r="G214" s="1"/>
  <c r="I213"/>
  <c r="F213"/>
  <c r="G213" s="1"/>
  <c r="I212"/>
  <c r="F212"/>
  <c r="G212" s="1"/>
  <c r="I211"/>
  <c r="G211"/>
  <c r="F211"/>
  <c r="I210"/>
  <c r="F210"/>
  <c r="G210" s="1"/>
  <c r="I209"/>
  <c r="F209"/>
  <c r="G209" s="1"/>
  <c r="I208"/>
  <c r="F208"/>
  <c r="G208" s="1"/>
  <c r="I207"/>
  <c r="F207"/>
  <c r="G207" s="1"/>
  <c r="I206"/>
  <c r="F206"/>
  <c r="G206" s="1"/>
  <c r="I205"/>
  <c r="F205"/>
  <c r="G205" s="1"/>
  <c r="I204"/>
  <c r="F204"/>
  <c r="G204" s="1"/>
  <c r="I203"/>
  <c r="F203"/>
  <c r="G203" s="1"/>
  <c r="I202"/>
  <c r="F202"/>
  <c r="G202" s="1"/>
  <c r="I201"/>
  <c r="F201"/>
  <c r="G201" s="1"/>
  <c r="I200"/>
  <c r="F200"/>
  <c r="G200" s="1"/>
  <c r="I199"/>
  <c r="G199"/>
  <c r="F199"/>
  <c r="I198"/>
  <c r="F198"/>
  <c r="G198" s="1"/>
  <c r="I197"/>
  <c r="F197"/>
  <c r="G197" s="1"/>
  <c r="I196"/>
  <c r="F196"/>
  <c r="G196" s="1"/>
  <c r="I195"/>
  <c r="G195"/>
  <c r="F195"/>
  <c r="I194"/>
  <c r="F194"/>
  <c r="G194" s="1"/>
  <c r="I193"/>
  <c r="F193"/>
  <c r="G193" s="1"/>
  <c r="I192"/>
  <c r="F192"/>
  <c r="G192" s="1"/>
  <c r="I191"/>
  <c r="G191"/>
  <c r="F191"/>
  <c r="I190"/>
  <c r="F190"/>
  <c r="G190" s="1"/>
  <c r="I189"/>
  <c r="F189"/>
  <c r="G189" s="1"/>
  <c r="I188"/>
  <c r="F188"/>
  <c r="G188" s="1"/>
  <c r="I187"/>
  <c r="G187"/>
  <c r="F187"/>
  <c r="I186"/>
  <c r="F186"/>
  <c r="G186" s="1"/>
  <c r="I185"/>
  <c r="F185"/>
  <c r="G185" s="1"/>
  <c r="I184"/>
  <c r="F184"/>
  <c r="G184" s="1"/>
  <c r="I183"/>
  <c r="G183"/>
  <c r="F183"/>
  <c r="I182"/>
  <c r="F182"/>
  <c r="G182" s="1"/>
  <c r="I181"/>
  <c r="F181"/>
  <c r="G181" s="1"/>
  <c r="I180"/>
  <c r="F180"/>
  <c r="G180" s="1"/>
  <c r="I179"/>
  <c r="F179"/>
  <c r="G179" s="1"/>
  <c r="I178"/>
  <c r="F178"/>
  <c r="G178" s="1"/>
  <c r="I177"/>
  <c r="F177"/>
  <c r="G177" s="1"/>
  <c r="I176"/>
  <c r="F176"/>
  <c r="G176" s="1"/>
  <c r="I175"/>
  <c r="F175"/>
  <c r="G175" s="1"/>
  <c r="I174"/>
  <c r="F174"/>
  <c r="G174" s="1"/>
  <c r="I173"/>
  <c r="G173"/>
  <c r="F173"/>
  <c r="I172"/>
  <c r="F172"/>
  <c r="G172" s="1"/>
  <c r="I171"/>
  <c r="F171"/>
  <c r="G171" s="1"/>
  <c r="I170"/>
  <c r="F170"/>
  <c r="G170" s="1"/>
  <c r="I169"/>
  <c r="G169"/>
  <c r="F169"/>
  <c r="I168"/>
  <c r="F168"/>
  <c r="G168" s="1"/>
  <c r="I167"/>
  <c r="F167"/>
  <c r="G167" s="1"/>
  <c r="I166"/>
  <c r="F166"/>
  <c r="G166" s="1"/>
  <c r="I165"/>
  <c r="G165"/>
  <c r="I164"/>
  <c r="F164"/>
  <c r="G164" s="1"/>
  <c r="I163"/>
  <c r="F163"/>
  <c r="G163" s="1"/>
  <c r="I162"/>
  <c r="G162"/>
  <c r="F162"/>
  <c r="I161"/>
  <c r="F161"/>
  <c r="G161" s="1"/>
  <c r="I160"/>
  <c r="G160"/>
  <c r="F160"/>
  <c r="I159"/>
  <c r="F159"/>
  <c r="G159" s="1"/>
  <c r="I158"/>
  <c r="G158"/>
  <c r="F158"/>
  <c r="I157"/>
  <c r="F157"/>
  <c r="G157" s="1"/>
  <c r="I156"/>
  <c r="G156"/>
  <c r="F156"/>
  <c r="I155"/>
  <c r="F155"/>
  <c r="G155" s="1"/>
  <c r="I154"/>
  <c r="G154"/>
  <c r="F154"/>
  <c r="I153"/>
  <c r="F153"/>
  <c r="G153" s="1"/>
  <c r="I152"/>
  <c r="F152"/>
  <c r="G152" s="1"/>
  <c r="I151"/>
  <c r="F151"/>
  <c r="G151" s="1"/>
  <c r="I150"/>
  <c r="G150"/>
  <c r="F150"/>
  <c r="I149"/>
  <c r="F149"/>
  <c r="G149" s="1"/>
  <c r="I148"/>
  <c r="F148"/>
  <c r="G148" s="1"/>
  <c r="I147"/>
  <c r="F147"/>
  <c r="G147" s="1"/>
  <c r="I146"/>
  <c r="G146"/>
  <c r="F146"/>
  <c r="I145"/>
  <c r="F145"/>
  <c r="G145" s="1"/>
  <c r="I144"/>
  <c r="F144"/>
  <c r="G144" s="1"/>
  <c r="I143"/>
  <c r="F143"/>
  <c r="G143" s="1"/>
  <c r="I142"/>
  <c r="G142"/>
  <c r="F142"/>
  <c r="I141"/>
  <c r="F141"/>
  <c r="G141" s="1"/>
  <c r="I140"/>
  <c r="F140"/>
  <c r="G140" s="1"/>
  <c r="I139"/>
  <c r="F139"/>
  <c r="G139" s="1"/>
  <c r="I138"/>
  <c r="G138"/>
  <c r="F138"/>
  <c r="I137"/>
  <c r="F137"/>
  <c r="G137" s="1"/>
  <c r="I136"/>
  <c r="F136"/>
  <c r="G136" s="1"/>
  <c r="I135"/>
  <c r="F135"/>
  <c r="G135" s="1"/>
  <c r="I134"/>
  <c r="G134"/>
  <c r="F134"/>
  <c r="I133"/>
  <c r="F133"/>
  <c r="G133" s="1"/>
  <c r="I132"/>
  <c r="F132"/>
  <c r="G132" s="1"/>
  <c r="I131"/>
  <c r="F131"/>
  <c r="G131" s="1"/>
  <c r="I130"/>
  <c r="G130"/>
  <c r="F130"/>
  <c r="I129"/>
  <c r="F129"/>
  <c r="G129" s="1"/>
  <c r="I128"/>
  <c r="F128"/>
  <c r="G128" s="1"/>
  <c r="I127"/>
  <c r="F127"/>
  <c r="G127" s="1"/>
  <c r="I126"/>
  <c r="G126"/>
  <c r="F126"/>
  <c r="I125"/>
  <c r="F125"/>
  <c r="G125" s="1"/>
  <c r="I124"/>
  <c r="G124"/>
  <c r="I123"/>
  <c r="F123"/>
  <c r="G123" s="1"/>
  <c r="I122"/>
  <c r="F122"/>
  <c r="G122" s="1"/>
  <c r="I121"/>
  <c r="F121"/>
  <c r="G121" s="1"/>
  <c r="I120"/>
  <c r="F120"/>
  <c r="G120" s="1"/>
  <c r="I119"/>
  <c r="F119"/>
  <c r="G119" s="1"/>
  <c r="I118"/>
  <c r="F118"/>
  <c r="G118" s="1"/>
  <c r="I117"/>
  <c r="F117"/>
  <c r="G117" s="1"/>
  <c r="I116"/>
  <c r="F116"/>
  <c r="G116" s="1"/>
  <c r="I115"/>
  <c r="F115"/>
  <c r="G115" s="1"/>
  <c r="I114"/>
  <c r="F114"/>
  <c r="G114" s="1"/>
  <c r="I113"/>
  <c r="F113"/>
  <c r="G113" s="1"/>
  <c r="I112"/>
  <c r="G112"/>
  <c r="F112"/>
  <c r="I111"/>
  <c r="F111"/>
  <c r="G111" s="1"/>
  <c r="I110"/>
  <c r="G110"/>
  <c r="I109"/>
  <c r="F109"/>
  <c r="G109" s="1"/>
  <c r="I108"/>
  <c r="F108"/>
  <c r="G108" s="1"/>
  <c r="I107"/>
  <c r="F107"/>
  <c r="G107" s="1"/>
  <c r="I106"/>
  <c r="F106"/>
  <c r="G106" s="1"/>
  <c r="I105"/>
  <c r="F105"/>
  <c r="G105" s="1"/>
  <c r="I104"/>
  <c r="F104"/>
  <c r="G104" s="1"/>
  <c r="I103"/>
  <c r="F103"/>
  <c r="G103" s="1"/>
  <c r="I102"/>
  <c r="G102"/>
  <c r="F102"/>
  <c r="I101"/>
  <c r="F101"/>
  <c r="G101" s="1"/>
  <c r="I100"/>
  <c r="F100"/>
  <c r="G100" s="1"/>
  <c r="I99"/>
  <c r="G99"/>
  <c r="F99"/>
  <c r="I98"/>
  <c r="G98"/>
  <c r="F98"/>
  <c r="I97"/>
  <c r="F97"/>
  <c r="G97" s="1"/>
  <c r="I96"/>
  <c r="F96"/>
  <c r="G96" s="1"/>
  <c r="I95"/>
  <c r="G95"/>
  <c r="F95"/>
  <c r="I94"/>
  <c r="G94"/>
  <c r="F94"/>
  <c r="I93"/>
  <c r="F93"/>
  <c r="G93" s="1"/>
  <c r="I92"/>
  <c r="F92"/>
  <c r="G92" s="1"/>
  <c r="I91"/>
  <c r="G91"/>
  <c r="F91"/>
  <c r="I90"/>
  <c r="G90"/>
  <c r="F90"/>
  <c r="I89"/>
  <c r="F89"/>
  <c r="G89" s="1"/>
  <c r="I88"/>
  <c r="F88"/>
  <c r="G88" s="1"/>
  <c r="I87"/>
  <c r="G87"/>
  <c r="F87"/>
  <c r="I86"/>
  <c r="G86"/>
  <c r="F86"/>
  <c r="I85"/>
  <c r="F85"/>
  <c r="G85" s="1"/>
  <c r="I84"/>
  <c r="F84"/>
  <c r="G84" s="1"/>
  <c r="I83"/>
  <c r="G83"/>
  <c r="F83"/>
  <c r="I82"/>
  <c r="G82"/>
  <c r="F82"/>
  <c r="I81"/>
  <c r="F81"/>
  <c r="G81" s="1"/>
  <c r="I80"/>
  <c r="F80"/>
  <c r="G80" s="1"/>
  <c r="I79"/>
  <c r="G79"/>
  <c r="F79"/>
  <c r="I78"/>
  <c r="G78"/>
  <c r="F78"/>
  <c r="I77"/>
  <c r="F77"/>
  <c r="G77" s="1"/>
  <c r="I76"/>
  <c r="F76"/>
  <c r="G76" s="1"/>
  <c r="I75"/>
  <c r="G75"/>
  <c r="F75"/>
  <c r="I74"/>
  <c r="G74"/>
  <c r="F74"/>
  <c r="I73"/>
  <c r="F73"/>
  <c r="G73" s="1"/>
  <c r="I72"/>
  <c r="F72"/>
  <c r="G72" s="1"/>
  <c r="I71"/>
  <c r="G71"/>
  <c r="F71"/>
  <c r="I70"/>
  <c r="G70"/>
  <c r="F70"/>
  <c r="I69"/>
  <c r="F69"/>
  <c r="G69" s="1"/>
  <c r="I68"/>
  <c r="F68"/>
  <c r="G68" s="1"/>
  <c r="I67"/>
  <c r="G67"/>
  <c r="F67"/>
  <c r="I66"/>
  <c r="G66"/>
  <c r="F66"/>
  <c r="I65"/>
  <c r="F65"/>
  <c r="G65" s="1"/>
  <c r="I64"/>
  <c r="F64"/>
  <c r="G64" s="1"/>
  <c r="I63"/>
  <c r="F63"/>
  <c r="G63" s="1"/>
  <c r="I62"/>
  <c r="G62"/>
  <c r="F62"/>
  <c r="I61"/>
  <c r="F61"/>
  <c r="G61" s="1"/>
  <c r="I60"/>
  <c r="F60"/>
  <c r="G60" s="1"/>
  <c r="I59"/>
  <c r="F59"/>
  <c r="G59" s="1"/>
  <c r="I58"/>
  <c r="G58"/>
  <c r="F58"/>
  <c r="I57"/>
  <c r="F57"/>
  <c r="G57" s="1"/>
  <c r="I56"/>
  <c r="F56"/>
  <c r="G56" s="1"/>
  <c r="I55"/>
  <c r="F55"/>
  <c r="G55" s="1"/>
  <c r="I54"/>
  <c r="G54"/>
  <c r="F54"/>
  <c r="I53"/>
  <c r="F53"/>
  <c r="G53" s="1"/>
  <c r="I52"/>
  <c r="F52"/>
  <c r="G52" s="1"/>
  <c r="I51"/>
  <c r="G51"/>
  <c r="F51"/>
  <c r="I50"/>
  <c r="G50"/>
  <c r="F50"/>
  <c r="I49"/>
  <c r="F49"/>
  <c r="G49" s="1"/>
  <c r="I48"/>
  <c r="F48"/>
  <c r="G48" s="1"/>
  <c r="I47"/>
  <c r="F47"/>
  <c r="G47" s="1"/>
  <c r="I46"/>
  <c r="G46"/>
  <c r="F46"/>
  <c r="I45"/>
  <c r="F45"/>
  <c r="G45" s="1"/>
  <c r="I44"/>
  <c r="F44"/>
  <c r="G44" s="1"/>
  <c r="I43"/>
  <c r="F43"/>
  <c r="G43" s="1"/>
  <c r="I42"/>
  <c r="G42"/>
  <c r="F42"/>
  <c r="I41"/>
  <c r="F41"/>
  <c r="G41" s="1"/>
  <c r="I40"/>
  <c r="F40"/>
  <c r="G40" s="1"/>
  <c r="I39"/>
  <c r="F39"/>
  <c r="G39" s="1"/>
  <c r="I38"/>
  <c r="G38"/>
  <c r="F38"/>
  <c r="I37"/>
  <c r="F37"/>
  <c r="G37" s="1"/>
  <c r="I36"/>
  <c r="F36"/>
  <c r="G36" s="1"/>
  <c r="I35"/>
  <c r="F35"/>
  <c r="G35" s="1"/>
  <c r="I34"/>
  <c r="G34"/>
  <c r="F34"/>
  <c r="I33"/>
  <c r="F33"/>
  <c r="G33" s="1"/>
  <c r="I32"/>
  <c r="G32"/>
  <c r="F32"/>
  <c r="I31"/>
  <c r="F31"/>
  <c r="G31" s="1"/>
  <c r="I30"/>
  <c r="G30"/>
  <c r="F30"/>
  <c r="I29"/>
  <c r="F29"/>
  <c r="G29" s="1"/>
  <c r="I28"/>
  <c r="G28"/>
  <c r="F28"/>
  <c r="I27"/>
  <c r="F27"/>
  <c r="G27" s="1"/>
  <c r="I26"/>
  <c r="G26"/>
  <c r="F26"/>
  <c r="I25"/>
  <c r="F25"/>
  <c r="G25" s="1"/>
  <c r="I24"/>
  <c r="G24"/>
  <c r="F24"/>
  <c r="I23"/>
  <c r="F23"/>
  <c r="G23" s="1"/>
  <c r="I22"/>
  <c r="G22"/>
  <c r="F22"/>
  <c r="I21"/>
  <c r="F21"/>
  <c r="G21" s="1"/>
  <c r="I20"/>
  <c r="G20"/>
  <c r="F20"/>
  <c r="I19"/>
  <c r="F19"/>
  <c r="G19" s="1"/>
  <c r="I18"/>
  <c r="G18"/>
  <c r="F18"/>
  <c r="I17"/>
  <c r="F17"/>
  <c r="G17" s="1"/>
  <c r="I16"/>
  <c r="F16"/>
  <c r="G16" s="1"/>
  <c r="I15"/>
  <c r="F15"/>
  <c r="G15" s="1"/>
  <c r="I14"/>
  <c r="F14"/>
  <c r="G14" s="1"/>
  <c r="I13"/>
  <c r="F13"/>
  <c r="G13" s="1"/>
  <c r="I12"/>
  <c r="F12"/>
  <c r="G12" s="1"/>
  <c r="I11"/>
  <c r="F11"/>
  <c r="G11" s="1"/>
  <c r="I10"/>
  <c r="F10"/>
  <c r="G10" s="1"/>
</calcChain>
</file>

<file path=xl/sharedStrings.xml><?xml version="1.0" encoding="utf-8"?>
<sst xmlns="http://schemas.openxmlformats.org/spreadsheetml/2006/main" count="295" uniqueCount="295">
  <si>
    <t>Per Wisconsin Statute 16.994, Information Technology Block Grants:</t>
  </si>
  <si>
    <r>
      <rPr>
        <b/>
        <sz val="11"/>
        <color rgb="FFC00000"/>
        <rFont val="Calibri"/>
        <family val="2"/>
        <scheme val="minor"/>
      </rPr>
      <t>STUDENTS/ SQUARE MILE</t>
    </r>
    <r>
      <rPr>
        <sz val="11"/>
        <color rgb="FFC0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determines grant eligibility: districts with fewer than 16 students per square mile are eligible.</t>
    </r>
  </si>
  <si>
    <r>
      <rPr>
        <b/>
        <sz val="11"/>
        <color theme="4" tint="-0.499984740745262"/>
        <rFont val="Calibri"/>
        <family val="2"/>
        <scheme val="minor"/>
      </rPr>
      <t>FREE/REDUCED PERCENTAGE</t>
    </r>
    <r>
      <rPr>
        <sz val="11"/>
        <color theme="1"/>
        <rFont val="Calibri"/>
        <family val="2"/>
        <scheme val="minor"/>
      </rPr>
      <t xml:space="preserve"> determines funding priority: districts with higher free/reduced percentages have higher funding priority. </t>
    </r>
  </si>
  <si>
    <r>
      <rPr>
        <b/>
        <sz val="11"/>
        <color theme="9" tint="-0.249977111117893"/>
        <rFont val="Calibri"/>
        <family val="2"/>
        <scheme val="minor"/>
      </rPr>
      <t>E-RATE DISCOUNT PERCENTAGE</t>
    </r>
    <r>
      <rPr>
        <sz val="11"/>
        <rFont val="Calibri"/>
        <family val="2"/>
        <scheme val="minor"/>
      </rPr>
      <t xml:space="preserve"> determines </t>
    </r>
    <r>
      <rPr>
        <b/>
        <sz val="11"/>
        <color theme="5" tint="-0.499984740745262"/>
        <rFont val="Calibri"/>
        <family val="2"/>
        <scheme val="minor"/>
      </rPr>
      <t>GRANT REIMBURSEMENT PERCENTAGE</t>
    </r>
    <r>
      <rPr>
        <sz val="11"/>
        <rFont val="Calibri"/>
        <family val="2"/>
        <scheme val="minor"/>
      </rPr>
      <t>: (100% minus E-RATE DISCOUNT PERCENTAGE)</t>
    </r>
    <r>
      <rPr>
        <sz val="11"/>
        <color theme="9" tint="-0.249977111117893"/>
        <rFont val="Calibri"/>
        <family val="2"/>
        <scheme val="minor"/>
      </rPr>
      <t>.</t>
    </r>
  </si>
  <si>
    <r>
      <rPr>
        <b/>
        <sz val="11"/>
        <color theme="7" tint="-0.249977111117893"/>
        <rFont val="Calibri"/>
        <family val="2"/>
        <scheme val="minor"/>
      </rPr>
      <t>ENROLLMENT</t>
    </r>
    <r>
      <rPr>
        <b/>
        <sz val="11"/>
        <color theme="7" tint="-0.499984740745262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determines</t>
    </r>
    <r>
      <rPr>
        <sz val="11"/>
        <color theme="7" tint="-0.499984740745262"/>
        <rFont val="Calibri"/>
        <family val="2"/>
        <scheme val="minor"/>
      </rPr>
      <t xml:space="preserve"> </t>
    </r>
  </si>
  <si>
    <r>
      <rPr>
        <b/>
        <sz val="11"/>
        <color rgb="FF7030A0"/>
        <rFont val="Calibri"/>
        <family val="2"/>
        <scheme val="minor"/>
      </rPr>
      <t xml:space="preserve">MAXIMUM FUNDING AMOUNT: </t>
    </r>
    <r>
      <rPr>
        <sz val="11"/>
        <rFont val="Calibri"/>
        <family val="2"/>
        <scheme val="minor"/>
      </rPr>
      <t>(fewer than 750 students, $30,000; 750-1500 students, $40*number of students; more than 1,500 students, $60,000).</t>
    </r>
  </si>
  <si>
    <t>LEA CODE</t>
  </si>
  <si>
    <t>CESA</t>
  </si>
  <si>
    <t>DISTRICT NAME</t>
  </si>
  <si>
    <t>STUDENTS/ SQUARE MILE</t>
  </si>
  <si>
    <t>FREE/ REDUCED PERCENTAGE</t>
  </si>
  <si>
    <t>E-RATE DISCOUNT PERCENTAGE</t>
  </si>
  <si>
    <t>GRANT REIMBURSEMENT PERCENTAGE</t>
  </si>
  <si>
    <t>ENROLLMENT</t>
  </si>
  <si>
    <t>MAXIMUM FUNDING AMOUNT</t>
  </si>
  <si>
    <t xml:space="preserve">Adams-Friendship Area   </t>
  </si>
  <si>
    <t xml:space="preserve">Albany                  </t>
  </si>
  <si>
    <t xml:space="preserve">Algoma                  </t>
  </si>
  <si>
    <t xml:space="preserve">Alma                    </t>
  </si>
  <si>
    <t xml:space="preserve">Alma Center             </t>
  </si>
  <si>
    <t xml:space="preserve">Almond-Bancroft         </t>
  </si>
  <si>
    <t xml:space="preserve">Amery                   </t>
  </si>
  <si>
    <t xml:space="preserve">Antigo                  </t>
  </si>
  <si>
    <t xml:space="preserve">Arcadia                 </t>
  </si>
  <si>
    <t xml:space="preserve">Argyle                  </t>
  </si>
  <si>
    <t xml:space="preserve">Ashland                 </t>
  </si>
  <si>
    <t xml:space="preserve">Athens                  </t>
  </si>
  <si>
    <t xml:space="preserve">Auburndale              </t>
  </si>
  <si>
    <t xml:space="preserve">Augusta                 </t>
  </si>
  <si>
    <t xml:space="preserve">Baldwin-Woodville Area  </t>
  </si>
  <si>
    <t xml:space="preserve">Bangor                  </t>
  </si>
  <si>
    <t xml:space="preserve">Barneveld               </t>
  </si>
  <si>
    <t xml:space="preserve">Barron Area             </t>
  </si>
  <si>
    <t xml:space="preserve">Bayfield                </t>
  </si>
  <si>
    <t xml:space="preserve">Beecher-Dunbar-Pembine  </t>
  </si>
  <si>
    <t xml:space="preserve">Belleville              </t>
  </si>
  <si>
    <t xml:space="preserve">Belmont Community       </t>
  </si>
  <si>
    <t xml:space="preserve">Benton                  </t>
  </si>
  <si>
    <t xml:space="preserve">Berlin Area             </t>
  </si>
  <si>
    <t xml:space="preserve">Big Foot UHS            </t>
  </si>
  <si>
    <t xml:space="preserve">Birchwood               </t>
  </si>
  <si>
    <t xml:space="preserve">Black Hawk              </t>
  </si>
  <si>
    <t xml:space="preserve">Black River Falls       </t>
  </si>
  <si>
    <t xml:space="preserve">Blair-Taylor            </t>
  </si>
  <si>
    <t xml:space="preserve">Bloomer                 </t>
  </si>
  <si>
    <t xml:space="preserve">Bonduel                 </t>
  </si>
  <si>
    <t xml:space="preserve">Boscobel                </t>
  </si>
  <si>
    <t xml:space="preserve">Bowler                  </t>
  </si>
  <si>
    <t xml:space="preserve">Boyceville Community    </t>
  </si>
  <si>
    <t xml:space="preserve">Brighton #1             </t>
  </si>
  <si>
    <t xml:space="preserve">Brillion                </t>
  </si>
  <si>
    <t xml:space="preserve">Brodhead                </t>
  </si>
  <si>
    <t xml:space="preserve">Bruce                   </t>
  </si>
  <si>
    <t xml:space="preserve">Butternut               </t>
  </si>
  <si>
    <t xml:space="preserve">Cadott Community        </t>
  </si>
  <si>
    <t xml:space="preserve">Cambria-Friesland       </t>
  </si>
  <si>
    <t xml:space="preserve">Cambridge               </t>
  </si>
  <si>
    <t xml:space="preserve">Cameron                 </t>
  </si>
  <si>
    <t xml:space="preserve">Campbellsport           </t>
  </si>
  <si>
    <t xml:space="preserve">Cashton                 </t>
  </si>
  <si>
    <t xml:space="preserve">Cassville               </t>
  </si>
  <si>
    <t xml:space="preserve">Central/Westosha UHS    </t>
  </si>
  <si>
    <t xml:space="preserve">Chequamegon             </t>
  </si>
  <si>
    <t xml:space="preserve">Chetek-Weyerhaeuser     </t>
  </si>
  <si>
    <t xml:space="preserve">Chilton                 </t>
  </si>
  <si>
    <t xml:space="preserve">Clayton                 </t>
  </si>
  <si>
    <t xml:space="preserve">Clear Lake              </t>
  </si>
  <si>
    <t xml:space="preserve">Clinton Community       </t>
  </si>
  <si>
    <t xml:space="preserve">Clintonville            </t>
  </si>
  <si>
    <t xml:space="preserve">Cochrane-Fountain City  </t>
  </si>
  <si>
    <t xml:space="preserve">Colby                   </t>
  </si>
  <si>
    <t xml:space="preserve">Coleman                 </t>
  </si>
  <si>
    <t xml:space="preserve">Colfax                  </t>
  </si>
  <si>
    <t xml:space="preserve">Columbus                </t>
  </si>
  <si>
    <t xml:space="preserve">Cornell                 </t>
  </si>
  <si>
    <t xml:space="preserve">Crandon                 </t>
  </si>
  <si>
    <t xml:space="preserve">Crivitz                 </t>
  </si>
  <si>
    <t xml:space="preserve">Cuba City               </t>
  </si>
  <si>
    <t xml:space="preserve">Cumberland              </t>
  </si>
  <si>
    <t xml:space="preserve">Darlington Community    </t>
  </si>
  <si>
    <t xml:space="preserve">Denmark                 </t>
  </si>
  <si>
    <t xml:space="preserve">Desoto Area             </t>
  </si>
  <si>
    <t xml:space="preserve">Dodgeland               </t>
  </si>
  <si>
    <t xml:space="preserve">Dodgeville              </t>
  </si>
  <si>
    <t xml:space="preserve">Dover #1                </t>
  </si>
  <si>
    <t xml:space="preserve">Drummond                </t>
  </si>
  <si>
    <t xml:space="preserve">Durand                  </t>
  </si>
  <si>
    <t xml:space="preserve">Edgar                   </t>
  </si>
  <si>
    <t xml:space="preserve">Elcho                   </t>
  </si>
  <si>
    <t xml:space="preserve">Eleva-Strum             </t>
  </si>
  <si>
    <t xml:space="preserve">Elk Mound Area          </t>
  </si>
  <si>
    <t xml:space="preserve">Elkhart Lake-Glenbeulah </t>
  </si>
  <si>
    <t xml:space="preserve">Ellsworth Community     </t>
  </si>
  <si>
    <t xml:space="preserve">Elmwood                 </t>
  </si>
  <si>
    <t xml:space="preserve">Erin                    </t>
  </si>
  <si>
    <t xml:space="preserve">Fall Creek              </t>
  </si>
  <si>
    <t xml:space="preserve">Fall River              </t>
  </si>
  <si>
    <t xml:space="preserve">Fennimore Community     </t>
  </si>
  <si>
    <t xml:space="preserve">Flambeau                </t>
  </si>
  <si>
    <t xml:space="preserve">Florence                </t>
  </si>
  <si>
    <t xml:space="preserve">Fontana J8              </t>
  </si>
  <si>
    <t xml:space="preserve">Frederic                </t>
  </si>
  <si>
    <t xml:space="preserve">Friess Lake             </t>
  </si>
  <si>
    <t xml:space="preserve">Galesville-Ettrick      </t>
  </si>
  <si>
    <t xml:space="preserve">Gibraltar Area          </t>
  </si>
  <si>
    <t xml:space="preserve">Gillett                 </t>
  </si>
  <si>
    <t xml:space="preserve">Gilman                  </t>
  </si>
  <si>
    <t xml:space="preserve">Gilmanton               </t>
  </si>
  <si>
    <t xml:space="preserve">Glenwood City           </t>
  </si>
  <si>
    <t xml:space="preserve">Goodman-Armstrong       </t>
  </si>
  <si>
    <t xml:space="preserve">Granton Area            </t>
  </si>
  <si>
    <t xml:space="preserve">Grantsburg              </t>
  </si>
  <si>
    <t xml:space="preserve">Green Lake              </t>
  </si>
  <si>
    <t xml:space="preserve">Greenwood               </t>
  </si>
  <si>
    <t xml:space="preserve">Gresham                 </t>
  </si>
  <si>
    <t xml:space="preserve">Hartford UHS            </t>
  </si>
  <si>
    <t xml:space="preserve">Hayward Community       </t>
  </si>
  <si>
    <t>Herman-Neosho-Rubicon*</t>
  </si>
  <si>
    <t xml:space="preserve">Highland                </t>
  </si>
  <si>
    <t xml:space="preserve">Hilbert                 </t>
  </si>
  <si>
    <t xml:space="preserve">Hillsboro               </t>
  </si>
  <si>
    <t xml:space="preserve">Horicon                 </t>
  </si>
  <si>
    <t xml:space="preserve">Hurley                  </t>
  </si>
  <si>
    <t xml:space="preserve">Hustisford              </t>
  </si>
  <si>
    <t xml:space="preserve">Independence            </t>
  </si>
  <si>
    <t xml:space="preserve">Iola-Scandinavia        </t>
  </si>
  <si>
    <t xml:space="preserve">Iowa-Grant              </t>
  </si>
  <si>
    <t xml:space="preserve">Ithaca                  </t>
  </si>
  <si>
    <t xml:space="preserve">Juda                    </t>
  </si>
  <si>
    <t xml:space="preserve">Kewaskum                </t>
  </si>
  <si>
    <t xml:space="preserve">Kewaunee                </t>
  </si>
  <si>
    <t xml:space="preserve">Kickapoo Area           </t>
  </si>
  <si>
    <t xml:space="preserve">Kiel Area               </t>
  </si>
  <si>
    <t xml:space="preserve">Lac Du Flambeau #1      </t>
  </si>
  <si>
    <t xml:space="preserve">Ladysmith               </t>
  </si>
  <si>
    <t xml:space="preserve">Lafarge                 </t>
  </si>
  <si>
    <t xml:space="preserve">Lake Geneva-Genoa UHS   </t>
  </si>
  <si>
    <t xml:space="preserve">Lake Holcombe           </t>
  </si>
  <si>
    <t xml:space="preserve">Lakeland UHS            </t>
  </si>
  <si>
    <t xml:space="preserve">Lancaster Community     </t>
  </si>
  <si>
    <t xml:space="preserve">Laona                   </t>
  </si>
  <si>
    <t xml:space="preserve">Lena                    </t>
  </si>
  <si>
    <t xml:space="preserve">Linn J4                 </t>
  </si>
  <si>
    <t xml:space="preserve">Linn J6                 </t>
  </si>
  <si>
    <t xml:space="preserve">Lodi                    </t>
  </si>
  <si>
    <t xml:space="preserve">Lomira                  </t>
  </si>
  <si>
    <t xml:space="preserve">Loyal                   </t>
  </si>
  <si>
    <t xml:space="preserve">Luck                    </t>
  </si>
  <si>
    <t xml:space="preserve">Luxemburg-Casco         </t>
  </si>
  <si>
    <t xml:space="preserve">Manawa                  </t>
  </si>
  <si>
    <t xml:space="preserve">Maple                   </t>
  </si>
  <si>
    <t xml:space="preserve">Marathon City           </t>
  </si>
  <si>
    <t xml:space="preserve">Marion                  </t>
  </si>
  <si>
    <t xml:space="preserve">Markesan                </t>
  </si>
  <si>
    <t xml:space="preserve">Mauston                 </t>
  </si>
  <si>
    <t xml:space="preserve">Mayville                </t>
  </si>
  <si>
    <t xml:space="preserve">Medford Area            </t>
  </si>
  <si>
    <t xml:space="preserve">Mellen                  </t>
  </si>
  <si>
    <t xml:space="preserve">Melrose-Mindoro         </t>
  </si>
  <si>
    <t xml:space="preserve">Menominee Indian        </t>
  </si>
  <si>
    <t xml:space="preserve">Menomonie Area          </t>
  </si>
  <si>
    <t xml:space="preserve">Mercer                  </t>
  </si>
  <si>
    <t xml:space="preserve">Merrill Area            </t>
  </si>
  <si>
    <t xml:space="preserve">Mineral Point           </t>
  </si>
  <si>
    <t xml:space="preserve">Minocqua J1             </t>
  </si>
  <si>
    <t xml:space="preserve">Mishicot                </t>
  </si>
  <si>
    <t xml:space="preserve">Mondovi                 </t>
  </si>
  <si>
    <t xml:space="preserve">Monroe                  </t>
  </si>
  <si>
    <t xml:space="preserve">Montello                </t>
  </si>
  <si>
    <t xml:space="preserve">Monticello              </t>
  </si>
  <si>
    <t xml:space="preserve">Mosinee                 </t>
  </si>
  <si>
    <t xml:space="preserve">Necedah Area            </t>
  </si>
  <si>
    <t xml:space="preserve">Neillsville             </t>
  </si>
  <si>
    <t xml:space="preserve">Nekoosa                 </t>
  </si>
  <si>
    <t xml:space="preserve">New Auburn              </t>
  </si>
  <si>
    <t xml:space="preserve">New Glarus              </t>
  </si>
  <si>
    <t xml:space="preserve">New Holstein            </t>
  </si>
  <si>
    <t xml:space="preserve">New Lisbon              </t>
  </si>
  <si>
    <t xml:space="preserve">New London              </t>
  </si>
  <si>
    <t xml:space="preserve">Niagara                 </t>
  </si>
  <si>
    <t xml:space="preserve">North Cape              </t>
  </si>
  <si>
    <t xml:space="preserve">North Crawford          </t>
  </si>
  <si>
    <t xml:space="preserve">North Lakeland          </t>
  </si>
  <si>
    <t xml:space="preserve">Northern Ozaukee        </t>
  </si>
  <si>
    <t xml:space="preserve">Northland Pines         </t>
  </si>
  <si>
    <t xml:space="preserve">Northwood               </t>
  </si>
  <si>
    <t xml:space="preserve">Norwalk-Ontario-Wilton  </t>
  </si>
  <si>
    <t xml:space="preserve">Norway J7               </t>
  </si>
  <si>
    <t xml:space="preserve">Oakfield                </t>
  </si>
  <si>
    <t xml:space="preserve">Oconto                  </t>
  </si>
  <si>
    <t xml:space="preserve">Oconto Falls            </t>
  </si>
  <si>
    <t xml:space="preserve">Omro                    </t>
  </si>
  <si>
    <t xml:space="preserve">Osceola                 </t>
  </si>
  <si>
    <t xml:space="preserve">Osseo-Fairchild         </t>
  </si>
  <si>
    <t xml:space="preserve">Owen-Withee             </t>
  </si>
  <si>
    <t xml:space="preserve">Palmyra-Eagle Area      </t>
  </si>
  <si>
    <t xml:space="preserve">Pardeeville Area        </t>
  </si>
  <si>
    <t xml:space="preserve">Paris J1                </t>
  </si>
  <si>
    <t xml:space="preserve">Parkview                </t>
  </si>
  <si>
    <t xml:space="preserve">Pecatonica Area         </t>
  </si>
  <si>
    <t xml:space="preserve">Pepin Area              </t>
  </si>
  <si>
    <t xml:space="preserve">Peshtigo                </t>
  </si>
  <si>
    <t xml:space="preserve">Phelps                  </t>
  </si>
  <si>
    <t xml:space="preserve">Phillips                </t>
  </si>
  <si>
    <t xml:space="preserve">Pittsville              </t>
  </si>
  <si>
    <t xml:space="preserve">Platteville             </t>
  </si>
  <si>
    <t xml:space="preserve">Plum City               </t>
  </si>
  <si>
    <t xml:space="preserve">Port Edwards            </t>
  </si>
  <si>
    <t xml:space="preserve">Portage Community       </t>
  </si>
  <si>
    <t xml:space="preserve">Potosi                  </t>
  </si>
  <si>
    <t xml:space="preserve">Poynette                </t>
  </si>
  <si>
    <t xml:space="preserve">Prairie Du Chien Area   </t>
  </si>
  <si>
    <t xml:space="preserve">Prairie Farm            </t>
  </si>
  <si>
    <t xml:space="preserve">Prentice                </t>
  </si>
  <si>
    <t xml:space="preserve">Princeton               </t>
  </si>
  <si>
    <t xml:space="preserve">Randolph                </t>
  </si>
  <si>
    <t xml:space="preserve">Random Lake             </t>
  </si>
  <si>
    <t xml:space="preserve">Raymond #14             </t>
  </si>
  <si>
    <t xml:space="preserve">Reedsburg               </t>
  </si>
  <si>
    <t xml:space="preserve">Reedsville              </t>
  </si>
  <si>
    <t xml:space="preserve">Rhinelander             </t>
  </si>
  <si>
    <t xml:space="preserve">Rib Lake                </t>
  </si>
  <si>
    <t xml:space="preserve">Rice Lake Area          </t>
  </si>
  <si>
    <t xml:space="preserve">Richland                </t>
  </si>
  <si>
    <t xml:space="preserve">Rio Community           </t>
  </si>
  <si>
    <t xml:space="preserve">Ripon Area              </t>
  </si>
  <si>
    <t xml:space="preserve">River Ridge             </t>
  </si>
  <si>
    <t xml:space="preserve">River Valley            </t>
  </si>
  <si>
    <t xml:space="preserve">Riverdale               </t>
  </si>
  <si>
    <t xml:space="preserve">Rosendale-Brandon       </t>
  </si>
  <si>
    <t xml:space="preserve">Rosholt                 </t>
  </si>
  <si>
    <t xml:space="preserve">Royall                  </t>
  </si>
  <si>
    <t xml:space="preserve">Saint Croix Falls       </t>
  </si>
  <si>
    <t xml:space="preserve">Sauk Prairie            </t>
  </si>
  <si>
    <t xml:space="preserve">Seneca                  </t>
  </si>
  <si>
    <t xml:space="preserve">Sevastopol              </t>
  </si>
  <si>
    <t xml:space="preserve">Seymour Community       </t>
  </si>
  <si>
    <t xml:space="preserve">Sharon J11              </t>
  </si>
  <si>
    <t xml:space="preserve">Shell Lake              </t>
  </si>
  <si>
    <t xml:space="preserve">Shiocton                </t>
  </si>
  <si>
    <t xml:space="preserve">Shullsburg              </t>
  </si>
  <si>
    <t xml:space="preserve">Siren                   </t>
  </si>
  <si>
    <t xml:space="preserve">Solon Springs           </t>
  </si>
  <si>
    <t xml:space="preserve">South Shore             </t>
  </si>
  <si>
    <t xml:space="preserve">Southern Door County    </t>
  </si>
  <si>
    <t xml:space="preserve">Southwestern Wisconsin  </t>
  </si>
  <si>
    <t xml:space="preserve">Sparta Area             </t>
  </si>
  <si>
    <t xml:space="preserve">Spencer                 </t>
  </si>
  <si>
    <t xml:space="preserve">Spooner                 </t>
  </si>
  <si>
    <t xml:space="preserve">Spring Valley           </t>
  </si>
  <si>
    <t xml:space="preserve">Stanley-Boyd Area       </t>
  </si>
  <si>
    <t xml:space="preserve">Stockbridge             </t>
  </si>
  <si>
    <t xml:space="preserve">Stratford               </t>
  </si>
  <si>
    <t xml:space="preserve">Superior                </t>
  </si>
  <si>
    <t xml:space="preserve">Suring                  </t>
  </si>
  <si>
    <t xml:space="preserve">Thorp                   </t>
  </si>
  <si>
    <t xml:space="preserve">Three Lakes             </t>
  </si>
  <si>
    <t xml:space="preserve">Tigerton                </t>
  </si>
  <si>
    <t xml:space="preserve">Tomah Area              </t>
  </si>
  <si>
    <t xml:space="preserve">Tomahawk                </t>
  </si>
  <si>
    <t xml:space="preserve">Tomorrow River          </t>
  </si>
  <si>
    <t xml:space="preserve">Tri-County Area         </t>
  </si>
  <si>
    <t xml:space="preserve">Turtle Lake             </t>
  </si>
  <si>
    <t xml:space="preserve">Union Grove UHS         </t>
  </si>
  <si>
    <t xml:space="preserve">Unity                   </t>
  </si>
  <si>
    <t xml:space="preserve">Valders Area            </t>
  </si>
  <si>
    <t xml:space="preserve">Viroqua Area            </t>
  </si>
  <si>
    <t xml:space="preserve">Wabeno Area             </t>
  </si>
  <si>
    <t xml:space="preserve">Washburn                </t>
  </si>
  <si>
    <t xml:space="preserve">Washington              </t>
  </si>
  <si>
    <t xml:space="preserve">Waterford UHS           </t>
  </si>
  <si>
    <t xml:space="preserve">Waterloo                </t>
  </si>
  <si>
    <t xml:space="preserve">Waupaca                 </t>
  </si>
  <si>
    <t xml:space="preserve">Waupun                  </t>
  </si>
  <si>
    <t xml:space="preserve">Wausaukee               </t>
  </si>
  <si>
    <t xml:space="preserve">Wautoma Area            </t>
  </si>
  <si>
    <t xml:space="preserve">Wauzeka-Steuben         </t>
  </si>
  <si>
    <t xml:space="preserve">Webster                 </t>
  </si>
  <si>
    <t xml:space="preserve">Westby Area             </t>
  </si>
  <si>
    <t xml:space="preserve">Westfield               </t>
  </si>
  <si>
    <t xml:space="preserve">Weston                  </t>
  </si>
  <si>
    <t xml:space="preserve">Weyauwega-Fremont       </t>
  </si>
  <si>
    <t xml:space="preserve">Wheatland J1            </t>
  </si>
  <si>
    <t xml:space="preserve">White Lake              </t>
  </si>
  <si>
    <t xml:space="preserve">Whitehall               </t>
  </si>
  <si>
    <t xml:space="preserve">Whitewater              </t>
  </si>
  <si>
    <t xml:space="preserve">Wild Rose               </t>
  </si>
  <si>
    <t xml:space="preserve">Winneconne Community    </t>
  </si>
  <si>
    <t xml:space="preserve">Winter                  </t>
  </si>
  <si>
    <t xml:space="preserve">Wisconsin Dells         </t>
  </si>
  <si>
    <t xml:space="preserve">Wisconsin Heights       </t>
  </si>
  <si>
    <t xml:space="preserve">Wittenberg-Birnamwood   </t>
  </si>
  <si>
    <t xml:space="preserve">Wonewoc-Union Center    </t>
  </si>
  <si>
    <t xml:space="preserve">Woodruff J1             </t>
  </si>
  <si>
    <t xml:space="preserve">Yorkville J2           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</si>
</sst>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&quot;$&quot;#,##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u/>
      <sz val="11"/>
      <color theme="7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64" fontId="4" fillId="0" borderId="0" xfId="0" applyNumberFormat="1" applyFont="1" applyFill="1"/>
    <xf numFmtId="9" fontId="5" fillId="0" borderId="0" xfId="0" applyNumberFormat="1" applyFont="1" applyFill="1" applyAlignment="1">
      <alignment horizontal="right"/>
    </xf>
    <xf numFmtId="9" fontId="6" fillId="0" borderId="0" xfId="0" applyNumberFormat="1" applyFont="1"/>
    <xf numFmtId="9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4" fontId="0" fillId="0" borderId="0" xfId="0" applyNumberFormat="1" applyFill="1" applyAlignment="1"/>
    <xf numFmtId="164" fontId="10" fillId="0" borderId="0" xfId="0" applyNumberFormat="1" applyFont="1" applyFill="1" applyAlignment="1"/>
    <xf numFmtId="9" fontId="0" fillId="0" borderId="0" xfId="0" applyNumberFormat="1" applyFill="1" applyAlignment="1">
      <alignment horizontal="left"/>
    </xf>
    <xf numFmtId="9" fontId="10" fillId="0" borderId="0" xfId="0" applyNumberFormat="1" applyFont="1" applyFill="1" applyAlignment="1">
      <alignment horizontal="left"/>
    </xf>
    <xf numFmtId="1" fontId="12" fillId="0" borderId="0" xfId="0" applyNumberFormat="1" applyFont="1" applyFill="1" applyAlignment="1"/>
    <xf numFmtId="1" fontId="10" fillId="0" borderId="0" xfId="0" applyNumberFormat="1" applyFont="1" applyFill="1" applyAlignment="1"/>
    <xf numFmtId="0" fontId="14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0" fillId="0" borderId="0" xfId="0" applyFont="1" applyFill="1"/>
    <xf numFmtId="2" fontId="0" fillId="0" borderId="0" xfId="0" applyNumberFormat="1" applyFont="1" applyFill="1"/>
    <xf numFmtId="9" fontId="0" fillId="0" borderId="0" xfId="1" applyNumberFormat="1" applyFont="1" applyFill="1"/>
    <xf numFmtId="9" fontId="0" fillId="0" borderId="0" xfId="0" applyNumberFormat="1" applyFont="1" applyFill="1"/>
    <xf numFmtId="0" fontId="0" fillId="0" borderId="0" xfId="0" applyFill="1"/>
    <xf numFmtId="165" fontId="0" fillId="0" borderId="0" xfId="0" applyNumberFormat="1"/>
    <xf numFmtId="0" fontId="16" fillId="0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164" fontId="4" fillId="0" borderId="0" xfId="0" applyNumberFormat="1" applyFont="1" applyFill="1" applyAlignment="1">
      <alignment horizontal="right" wrapText="1"/>
    </xf>
    <xf numFmtId="9" fontId="5" fillId="0" borderId="0" xfId="0" applyNumberFormat="1" applyFont="1" applyFill="1" applyAlignment="1">
      <alignment horizontal="right" wrapText="1"/>
    </xf>
    <xf numFmtId="9" fontId="6" fillId="0" borderId="0" xfId="0" applyNumberFormat="1" applyFont="1" applyFill="1" applyAlignment="1">
      <alignment horizontal="right" wrapText="1"/>
    </xf>
    <xf numFmtId="9" fontId="7" fillId="0" borderId="0" xfId="0" applyNumberFormat="1" applyFont="1" applyFill="1" applyAlignment="1">
      <alignment horizontal="right" wrapText="1"/>
    </xf>
    <xf numFmtId="0" fontId="10" fillId="0" borderId="0" xfId="0" applyFont="1" applyFill="1" applyAlignment="1">
      <alignment horizontal="right" wrapText="1"/>
    </xf>
    <xf numFmtId="165" fontId="9" fillId="0" borderId="0" xfId="0" applyNumberFormat="1" applyFont="1" applyAlignment="1">
      <alignment horizontal="right" wrapText="1"/>
    </xf>
    <xf numFmtId="0" fontId="2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9"/>
  <sheetViews>
    <sheetView tabSelected="1" topLeftCell="B283" workbookViewId="0">
      <selection activeCell="F14" sqref="F14"/>
    </sheetView>
  </sheetViews>
  <sheetFormatPr defaultRowHeight="14.5"/>
  <cols>
    <col min="1" max="1" width="8" style="17" hidden="1" customWidth="1"/>
    <col min="2" max="2" width="9.1796875" style="17"/>
    <col min="3" max="3" width="28.453125" style="17" customWidth="1"/>
    <col min="4" max="4" width="11.26953125" style="18" customWidth="1"/>
    <col min="5" max="5" width="12.81640625" style="19" customWidth="1"/>
    <col min="6" max="6" width="13.54296875" style="20" customWidth="1"/>
    <col min="7" max="7" width="16.453125" customWidth="1"/>
    <col min="8" max="8" width="12.81640625" style="21" customWidth="1"/>
    <col min="9" max="9" width="12" style="22" customWidth="1"/>
  </cols>
  <sheetData>
    <row r="1" spans="1:9" ht="15.5">
      <c r="A1"/>
      <c r="B1"/>
      <c r="C1" s="1" t="s">
        <v>0</v>
      </c>
      <c r="D1" s="2"/>
      <c r="E1" s="3"/>
      <c r="F1" s="4"/>
      <c r="G1" s="5"/>
      <c r="H1" s="6"/>
      <c r="I1" s="7"/>
    </row>
    <row r="2" spans="1:9" ht="5.25" customHeight="1">
      <c r="A2"/>
      <c r="B2"/>
      <c r="C2"/>
      <c r="D2" s="2"/>
      <c r="E2" s="3"/>
      <c r="F2" s="4"/>
      <c r="G2" s="5"/>
      <c r="H2" s="8"/>
      <c r="I2" s="7"/>
    </row>
    <row r="3" spans="1:9">
      <c r="A3"/>
      <c r="B3"/>
      <c r="C3" s="9" t="s">
        <v>1</v>
      </c>
      <c r="D3" s="2"/>
      <c r="E3" s="3"/>
      <c r="F3" s="4"/>
      <c r="G3" s="5"/>
      <c r="H3" s="10"/>
      <c r="I3" s="7"/>
    </row>
    <row r="4" spans="1:9">
      <c r="A4"/>
      <c r="B4"/>
      <c r="C4" s="11" t="s">
        <v>2</v>
      </c>
      <c r="D4" s="2"/>
      <c r="E4" s="3"/>
      <c r="F4" s="4"/>
      <c r="G4" s="5"/>
      <c r="H4" s="12"/>
      <c r="I4" s="7"/>
    </row>
    <row r="5" spans="1:9">
      <c r="A5"/>
      <c r="B5"/>
      <c r="C5" s="13" t="s">
        <v>3</v>
      </c>
      <c r="D5" s="2"/>
      <c r="E5" s="3"/>
      <c r="F5" s="4"/>
      <c r="G5" s="5"/>
      <c r="H5" s="14"/>
      <c r="I5" s="7"/>
    </row>
    <row r="6" spans="1:9">
      <c r="A6"/>
      <c r="B6"/>
      <c r="C6" s="15" t="s">
        <v>4</v>
      </c>
      <c r="D6" s="2"/>
      <c r="E6" s="3"/>
      <c r="F6" s="4"/>
      <c r="G6" s="5"/>
      <c r="H6" s="14"/>
      <c r="I6" s="7"/>
    </row>
    <row r="7" spans="1:9">
      <c r="A7"/>
      <c r="B7"/>
      <c r="C7" s="16" t="s">
        <v>5</v>
      </c>
      <c r="D7" s="2"/>
      <c r="E7" s="3"/>
      <c r="F7" s="4"/>
      <c r="G7" s="5"/>
      <c r="H7" s="14"/>
      <c r="I7" s="7"/>
    </row>
    <row r="8" spans="1:9" ht="7.5" customHeight="1"/>
    <row r="9" spans="1:9" ht="43.5">
      <c r="A9" s="23" t="s">
        <v>6</v>
      </c>
      <c r="B9" s="24" t="s">
        <v>7</v>
      </c>
      <c r="C9" s="24" t="s">
        <v>8</v>
      </c>
      <c r="D9" s="25" t="s">
        <v>9</v>
      </c>
      <c r="E9" s="26" t="s">
        <v>10</v>
      </c>
      <c r="F9" s="27" t="s">
        <v>11</v>
      </c>
      <c r="G9" s="28" t="s">
        <v>12</v>
      </c>
      <c r="H9" s="29" t="s">
        <v>13</v>
      </c>
      <c r="I9" s="30" t="s">
        <v>14</v>
      </c>
    </row>
    <row r="10" spans="1:9">
      <c r="A10" s="17">
        <v>14</v>
      </c>
      <c r="B10" s="17">
        <v>5</v>
      </c>
      <c r="C10" s="31" t="s">
        <v>15</v>
      </c>
      <c r="D10" s="25">
        <v>3.501818963512525</v>
      </c>
      <c r="E10" s="26">
        <v>0.68609865470852016</v>
      </c>
      <c r="F10" s="27">
        <f t="shared" ref="F10:F73" si="0">IF(E10&lt;0.01,0.25,(IF(E10&lt;0.2,0.5,(IF(E10&lt;0.35,0.6,(IF(E10&lt;0.5,0.7,(IF(E10&lt;0.75,0.8,0.85)))))))))</f>
        <v>0.8</v>
      </c>
      <c r="G10" s="28">
        <f>1-F10</f>
        <v>0.19999999999999996</v>
      </c>
      <c r="H10" s="29">
        <v>1689</v>
      </c>
      <c r="I10" s="30">
        <f>IF(H10&lt;750,30000,IF(H10&gt;1500,60000,H10*40))</f>
        <v>60000</v>
      </c>
    </row>
    <row r="11" spans="1:9">
      <c r="A11" s="17">
        <v>63</v>
      </c>
      <c r="B11" s="17">
        <v>2</v>
      </c>
      <c r="C11" s="31" t="s">
        <v>16</v>
      </c>
      <c r="D11" s="25">
        <v>6.2449554489960253</v>
      </c>
      <c r="E11" s="26">
        <v>0.38622754491017963</v>
      </c>
      <c r="F11" s="27">
        <f t="shared" si="0"/>
        <v>0.7</v>
      </c>
      <c r="G11" s="28">
        <f t="shared" ref="G11:G74" si="1">1-F11</f>
        <v>0.30000000000000004</v>
      </c>
      <c r="H11" s="29">
        <v>424</v>
      </c>
      <c r="I11" s="30">
        <f t="shared" ref="I11:I74" si="2">IF(H11&lt;750,30000,IF(H11&gt;1500,60000,H11*40))</f>
        <v>30000</v>
      </c>
    </row>
    <row r="12" spans="1:9">
      <c r="A12" s="17">
        <v>70</v>
      </c>
      <c r="B12" s="17">
        <v>7</v>
      </c>
      <c r="C12" s="31" t="s">
        <v>17</v>
      </c>
      <c r="D12" s="25">
        <v>10.963033898846335</v>
      </c>
      <c r="E12" s="26">
        <v>0.36762688614540467</v>
      </c>
      <c r="F12" s="27">
        <f t="shared" si="0"/>
        <v>0.7</v>
      </c>
      <c r="G12" s="28">
        <f t="shared" si="1"/>
        <v>0.30000000000000004</v>
      </c>
      <c r="H12" s="29">
        <v>749</v>
      </c>
      <c r="I12" s="30">
        <f t="shared" si="2"/>
        <v>30000</v>
      </c>
    </row>
    <row r="13" spans="1:9">
      <c r="A13" s="17">
        <v>84</v>
      </c>
      <c r="B13" s="17">
        <v>4</v>
      </c>
      <c r="C13" s="31" t="s">
        <v>18</v>
      </c>
      <c r="D13" s="25">
        <v>1.583810286054095</v>
      </c>
      <c r="E13" s="26">
        <v>0.26829268292682928</v>
      </c>
      <c r="F13" s="27">
        <f t="shared" si="0"/>
        <v>0.6</v>
      </c>
      <c r="G13" s="28">
        <f t="shared" si="1"/>
        <v>0.4</v>
      </c>
      <c r="H13" s="29">
        <v>220</v>
      </c>
      <c r="I13" s="30">
        <f t="shared" si="2"/>
        <v>30000</v>
      </c>
    </row>
    <row r="14" spans="1:9">
      <c r="A14" s="17">
        <v>91</v>
      </c>
      <c r="B14" s="17">
        <v>4</v>
      </c>
      <c r="C14" s="31" t="s">
        <v>19</v>
      </c>
      <c r="D14" s="25">
        <v>4.2347591130644364</v>
      </c>
      <c r="E14" s="26">
        <v>0.57259380097879287</v>
      </c>
      <c r="F14" s="27">
        <f t="shared" si="0"/>
        <v>0.8</v>
      </c>
      <c r="G14" s="28">
        <f t="shared" si="1"/>
        <v>0.19999999999999996</v>
      </c>
      <c r="H14" s="29">
        <v>569</v>
      </c>
      <c r="I14" s="30">
        <f t="shared" si="2"/>
        <v>30000</v>
      </c>
    </row>
    <row r="15" spans="1:9">
      <c r="A15" s="17">
        <v>105</v>
      </c>
      <c r="B15" s="17">
        <v>5</v>
      </c>
      <c r="C15" s="31" t="s">
        <v>20</v>
      </c>
      <c r="D15" s="25">
        <v>4.2505271579376522</v>
      </c>
      <c r="E15" s="26">
        <v>0.39393939393939392</v>
      </c>
      <c r="F15" s="27">
        <f t="shared" si="0"/>
        <v>0.7</v>
      </c>
      <c r="G15" s="28">
        <f t="shared" si="1"/>
        <v>0.30000000000000004</v>
      </c>
      <c r="H15" s="29">
        <v>462</v>
      </c>
      <c r="I15" s="30">
        <f t="shared" si="2"/>
        <v>30000</v>
      </c>
    </row>
    <row r="16" spans="1:9">
      <c r="A16" s="17">
        <v>119</v>
      </c>
      <c r="B16" s="17">
        <v>11</v>
      </c>
      <c r="C16" s="31" t="s">
        <v>21</v>
      </c>
      <c r="D16" s="25">
        <v>9.8989608736708075</v>
      </c>
      <c r="E16" s="26">
        <v>0.36607727570399479</v>
      </c>
      <c r="F16" s="27">
        <f t="shared" si="0"/>
        <v>0.7</v>
      </c>
      <c r="G16" s="28">
        <f t="shared" si="1"/>
        <v>0.30000000000000004</v>
      </c>
      <c r="H16" s="29">
        <v>1601</v>
      </c>
      <c r="I16" s="30">
        <f t="shared" si="2"/>
        <v>60000</v>
      </c>
    </row>
    <row r="17" spans="1:9">
      <c r="A17" s="17">
        <v>140</v>
      </c>
      <c r="B17" s="17">
        <v>9</v>
      </c>
      <c r="C17" s="31" t="s">
        <v>22</v>
      </c>
      <c r="D17" s="25">
        <v>4.4785475509844321</v>
      </c>
      <c r="E17" s="26">
        <v>0.50021340162185235</v>
      </c>
      <c r="F17" s="27">
        <f t="shared" si="0"/>
        <v>0.8</v>
      </c>
      <c r="G17" s="28">
        <f t="shared" si="1"/>
        <v>0.19999999999999996</v>
      </c>
      <c r="H17" s="29">
        <v>2427</v>
      </c>
      <c r="I17" s="30">
        <f t="shared" si="2"/>
        <v>60000</v>
      </c>
    </row>
    <row r="18" spans="1:9">
      <c r="A18" s="17">
        <v>154</v>
      </c>
      <c r="B18" s="17">
        <v>4</v>
      </c>
      <c r="C18" s="31" t="s">
        <v>23</v>
      </c>
      <c r="D18" s="25">
        <v>6.1900571509583031</v>
      </c>
      <c r="E18" s="26">
        <v>0.63857374392220423</v>
      </c>
      <c r="F18" s="27">
        <f t="shared" si="0"/>
        <v>0.8</v>
      </c>
      <c r="G18" s="28">
        <f t="shared" si="1"/>
        <v>0.19999999999999996</v>
      </c>
      <c r="H18" s="29">
        <v>1249</v>
      </c>
      <c r="I18" s="30">
        <f t="shared" si="2"/>
        <v>49960</v>
      </c>
    </row>
    <row r="19" spans="1:9">
      <c r="A19" s="17">
        <v>161</v>
      </c>
      <c r="B19" s="17">
        <v>3</v>
      </c>
      <c r="C19" s="31" t="s">
        <v>24</v>
      </c>
      <c r="D19" s="25">
        <v>3.7388823901961206</v>
      </c>
      <c r="E19" s="26">
        <v>0.28807947019867547</v>
      </c>
      <c r="F19" s="27">
        <f t="shared" si="0"/>
        <v>0.6</v>
      </c>
      <c r="G19" s="28">
        <f t="shared" si="1"/>
        <v>0.4</v>
      </c>
      <c r="H19" s="29">
        <v>311</v>
      </c>
      <c r="I19" s="30">
        <f t="shared" si="2"/>
        <v>30000</v>
      </c>
    </row>
    <row r="20" spans="1:9">
      <c r="A20" s="17">
        <v>170</v>
      </c>
      <c r="B20" s="17">
        <v>12</v>
      </c>
      <c r="C20" s="31" t="s">
        <v>25</v>
      </c>
      <c r="D20" s="25">
        <v>5.1905963813047116</v>
      </c>
      <c r="E20" s="26">
        <v>0.5776580107790299</v>
      </c>
      <c r="F20" s="27">
        <f t="shared" si="0"/>
        <v>0.8</v>
      </c>
      <c r="G20" s="28">
        <f t="shared" si="1"/>
        <v>0.19999999999999996</v>
      </c>
      <c r="H20" s="29">
        <v>2123</v>
      </c>
      <c r="I20" s="30">
        <f t="shared" si="2"/>
        <v>60000</v>
      </c>
    </row>
    <row r="21" spans="1:9">
      <c r="A21" s="17">
        <v>196</v>
      </c>
      <c r="B21" s="17">
        <v>9</v>
      </c>
      <c r="C21" s="31" t="s">
        <v>26</v>
      </c>
      <c r="D21" s="25">
        <v>3.4411587981998339</v>
      </c>
      <c r="E21" s="26">
        <v>0.32552693208430911</v>
      </c>
      <c r="F21" s="27">
        <f t="shared" si="0"/>
        <v>0.6</v>
      </c>
      <c r="G21" s="28">
        <f t="shared" si="1"/>
        <v>0.4</v>
      </c>
      <c r="H21" s="29">
        <v>440</v>
      </c>
      <c r="I21" s="30">
        <f t="shared" si="2"/>
        <v>30000</v>
      </c>
    </row>
    <row r="22" spans="1:9">
      <c r="A22" s="17">
        <v>203</v>
      </c>
      <c r="B22" s="17">
        <v>5</v>
      </c>
      <c r="C22" s="31" t="s">
        <v>27</v>
      </c>
      <c r="D22" s="25">
        <v>5.4700444733003684</v>
      </c>
      <c r="E22" s="26">
        <v>0.2733812949640288</v>
      </c>
      <c r="F22" s="27">
        <f t="shared" si="0"/>
        <v>0.6</v>
      </c>
      <c r="G22" s="28">
        <f t="shared" si="1"/>
        <v>0.4</v>
      </c>
      <c r="H22" s="29">
        <v>822</v>
      </c>
      <c r="I22" s="30">
        <f t="shared" si="2"/>
        <v>32880</v>
      </c>
    </row>
    <row r="23" spans="1:9">
      <c r="A23" s="17">
        <v>217</v>
      </c>
      <c r="B23" s="17">
        <v>10</v>
      </c>
      <c r="C23" s="31" t="s">
        <v>28</v>
      </c>
      <c r="D23" s="25">
        <v>3.8263401598775793</v>
      </c>
      <c r="E23" s="26">
        <v>0.44992050874403816</v>
      </c>
      <c r="F23" s="27">
        <f t="shared" si="0"/>
        <v>0.7</v>
      </c>
      <c r="G23" s="28">
        <f t="shared" si="1"/>
        <v>0.30000000000000004</v>
      </c>
      <c r="H23" s="29">
        <v>618</v>
      </c>
      <c r="I23" s="30">
        <f t="shared" si="2"/>
        <v>30000</v>
      </c>
    </row>
    <row r="24" spans="1:9">
      <c r="A24" s="17">
        <v>231</v>
      </c>
      <c r="B24" s="17">
        <v>11</v>
      </c>
      <c r="C24" s="31" t="s">
        <v>29</v>
      </c>
      <c r="D24" s="25">
        <v>14.294393133955943</v>
      </c>
      <c r="E24" s="26">
        <v>0.19506462984723855</v>
      </c>
      <c r="F24" s="27">
        <f t="shared" si="0"/>
        <v>0.5</v>
      </c>
      <c r="G24" s="28">
        <f t="shared" si="1"/>
        <v>0.5</v>
      </c>
      <c r="H24" s="29">
        <v>1663</v>
      </c>
      <c r="I24" s="30">
        <f t="shared" si="2"/>
        <v>60000</v>
      </c>
    </row>
    <row r="25" spans="1:9">
      <c r="A25" s="17">
        <v>245</v>
      </c>
      <c r="B25" s="17">
        <v>4</v>
      </c>
      <c r="C25" s="31" t="s">
        <v>30</v>
      </c>
      <c r="D25" s="25">
        <v>6.6074404846481185</v>
      </c>
      <c r="E25" s="26">
        <v>0.30272108843537415</v>
      </c>
      <c r="F25" s="27">
        <f t="shared" si="0"/>
        <v>0.6</v>
      </c>
      <c r="G25" s="28">
        <f t="shared" si="1"/>
        <v>0.4</v>
      </c>
      <c r="H25" s="29">
        <v>608</v>
      </c>
      <c r="I25" s="30">
        <f t="shared" si="2"/>
        <v>30000</v>
      </c>
    </row>
    <row r="26" spans="1:9">
      <c r="A26" s="17">
        <v>287</v>
      </c>
      <c r="B26" s="17">
        <v>3</v>
      </c>
      <c r="C26" s="31" t="s">
        <v>31</v>
      </c>
      <c r="D26" s="25">
        <v>6.5405401775864309</v>
      </c>
      <c r="E26" s="26">
        <v>0.11607142857142858</v>
      </c>
      <c r="F26" s="27">
        <f t="shared" si="0"/>
        <v>0.5</v>
      </c>
      <c r="G26" s="28">
        <f t="shared" si="1"/>
        <v>0.5</v>
      </c>
      <c r="H26" s="29">
        <v>442</v>
      </c>
      <c r="I26" s="30">
        <f t="shared" si="2"/>
        <v>30000</v>
      </c>
    </row>
    <row r="27" spans="1:9">
      <c r="A27" s="17">
        <v>308</v>
      </c>
      <c r="B27" s="17">
        <v>11</v>
      </c>
      <c r="C27" s="31" t="s">
        <v>32</v>
      </c>
      <c r="D27" s="25">
        <v>7.9538501074917951</v>
      </c>
      <c r="E27" s="26">
        <v>0.53516819571865448</v>
      </c>
      <c r="F27" s="27">
        <f t="shared" si="0"/>
        <v>0.8</v>
      </c>
      <c r="G27" s="28">
        <f t="shared" si="1"/>
        <v>0.19999999999999996</v>
      </c>
      <c r="H27" s="29">
        <v>1437</v>
      </c>
      <c r="I27" s="30">
        <f t="shared" si="2"/>
        <v>57480</v>
      </c>
    </row>
    <row r="28" spans="1:9">
      <c r="A28" s="17">
        <v>315</v>
      </c>
      <c r="B28" s="17">
        <v>12</v>
      </c>
      <c r="C28" s="31" t="s">
        <v>33</v>
      </c>
      <c r="D28" s="25">
        <v>2.5656506166158097</v>
      </c>
      <c r="E28" s="26">
        <v>0.69672131147540983</v>
      </c>
      <c r="F28" s="27">
        <f t="shared" si="0"/>
        <v>0.8</v>
      </c>
      <c r="G28" s="28">
        <f t="shared" si="1"/>
        <v>0.19999999999999996</v>
      </c>
      <c r="H28" s="29">
        <v>403</v>
      </c>
      <c r="I28" s="30">
        <f t="shared" si="2"/>
        <v>30000</v>
      </c>
    </row>
    <row r="29" spans="1:9">
      <c r="A29" s="17">
        <v>4263</v>
      </c>
      <c r="B29" s="17">
        <v>8</v>
      </c>
      <c r="C29" s="31" t="s">
        <v>34</v>
      </c>
      <c r="D29" s="25">
        <v>1.1944931350723322</v>
      </c>
      <c r="E29" s="26">
        <v>0.59302325581395354</v>
      </c>
      <c r="F29" s="27">
        <f t="shared" si="0"/>
        <v>0.8</v>
      </c>
      <c r="G29" s="28">
        <f t="shared" si="1"/>
        <v>0.19999999999999996</v>
      </c>
      <c r="H29" s="29">
        <v>265</v>
      </c>
      <c r="I29" s="30">
        <f t="shared" si="2"/>
        <v>30000</v>
      </c>
    </row>
    <row r="30" spans="1:9">
      <c r="A30" s="17">
        <v>350</v>
      </c>
      <c r="B30" s="17">
        <v>2</v>
      </c>
      <c r="C30" s="31" t="s">
        <v>35</v>
      </c>
      <c r="D30" s="25">
        <v>13.639460276700161</v>
      </c>
      <c r="E30" s="26">
        <v>0.1982475355969332</v>
      </c>
      <c r="F30" s="27">
        <f t="shared" si="0"/>
        <v>0.5</v>
      </c>
      <c r="G30" s="28">
        <f t="shared" si="1"/>
        <v>0.5</v>
      </c>
      <c r="H30" s="29">
        <v>987</v>
      </c>
      <c r="I30" s="30">
        <f t="shared" si="2"/>
        <v>39480</v>
      </c>
    </row>
    <row r="31" spans="1:9">
      <c r="A31" s="17">
        <v>364</v>
      </c>
      <c r="B31" s="17">
        <v>3</v>
      </c>
      <c r="C31" s="31" t="s">
        <v>36</v>
      </c>
      <c r="D31" s="25">
        <v>3.5834220599109874</v>
      </c>
      <c r="E31" s="26">
        <v>0.34243176178660051</v>
      </c>
      <c r="F31" s="27">
        <f t="shared" si="0"/>
        <v>0.6</v>
      </c>
      <c r="G31" s="28">
        <f t="shared" si="1"/>
        <v>0.4</v>
      </c>
      <c r="H31" s="29">
        <v>365</v>
      </c>
      <c r="I31" s="30">
        <f t="shared" si="2"/>
        <v>30000</v>
      </c>
    </row>
    <row r="32" spans="1:9">
      <c r="A32" s="17">
        <v>427</v>
      </c>
      <c r="B32" s="17">
        <v>3</v>
      </c>
      <c r="C32" s="31" t="s">
        <v>37</v>
      </c>
      <c r="D32" s="25">
        <v>7.4596916496180823</v>
      </c>
      <c r="E32" s="26">
        <v>0.27659574468085107</v>
      </c>
      <c r="F32" s="27">
        <f t="shared" si="0"/>
        <v>0.6</v>
      </c>
      <c r="G32" s="28">
        <f t="shared" si="1"/>
        <v>0.4</v>
      </c>
      <c r="H32" s="29">
        <v>241</v>
      </c>
      <c r="I32" s="30">
        <f t="shared" si="2"/>
        <v>30000</v>
      </c>
    </row>
    <row r="33" spans="1:9">
      <c r="A33" s="17">
        <v>434</v>
      </c>
      <c r="B33" s="17">
        <v>6</v>
      </c>
      <c r="C33" s="31" t="s">
        <v>38</v>
      </c>
      <c r="D33" s="25">
        <v>7.8590853191663976</v>
      </c>
      <c r="E33" s="26">
        <v>0.474524248004911</v>
      </c>
      <c r="F33" s="27">
        <f t="shared" si="0"/>
        <v>0.7</v>
      </c>
      <c r="G33" s="28">
        <f t="shared" si="1"/>
        <v>0.30000000000000004</v>
      </c>
      <c r="H33" s="29">
        <v>1625</v>
      </c>
      <c r="I33" s="30">
        <f t="shared" si="2"/>
        <v>60000</v>
      </c>
    </row>
    <row r="34" spans="1:9">
      <c r="A34" s="17">
        <v>6013</v>
      </c>
      <c r="B34" s="17">
        <v>2</v>
      </c>
      <c r="C34" s="31" t="s">
        <v>39</v>
      </c>
      <c r="D34" s="25">
        <v>6.5353541331121265</v>
      </c>
      <c r="E34" s="26">
        <v>0.39361702127659576</v>
      </c>
      <c r="F34" s="27">
        <f t="shared" si="0"/>
        <v>0.7</v>
      </c>
      <c r="G34" s="28">
        <f t="shared" si="1"/>
        <v>0.30000000000000004</v>
      </c>
      <c r="H34" s="29">
        <v>495</v>
      </c>
      <c r="I34" s="30">
        <f t="shared" si="2"/>
        <v>30000</v>
      </c>
    </row>
    <row r="35" spans="1:9">
      <c r="A35" s="17">
        <v>441</v>
      </c>
      <c r="B35" s="17">
        <v>11</v>
      </c>
      <c r="C35" s="31" t="s">
        <v>40</v>
      </c>
      <c r="D35" s="25">
        <v>1.1653315193617932</v>
      </c>
      <c r="E35" s="26">
        <v>0.5415282392026578</v>
      </c>
      <c r="F35" s="27">
        <f t="shared" si="0"/>
        <v>0.8</v>
      </c>
      <c r="G35" s="28">
        <f t="shared" si="1"/>
        <v>0.19999999999999996</v>
      </c>
      <c r="H35" s="29">
        <v>227</v>
      </c>
      <c r="I35" s="30">
        <f t="shared" si="2"/>
        <v>30000</v>
      </c>
    </row>
    <row r="36" spans="1:9">
      <c r="A36" s="17">
        <v>2240</v>
      </c>
      <c r="B36" s="17">
        <v>3</v>
      </c>
      <c r="C36" s="31" t="s">
        <v>41</v>
      </c>
      <c r="D36" s="25">
        <v>2.9045137353461317</v>
      </c>
      <c r="E36" s="26">
        <v>0.36118598382749328</v>
      </c>
      <c r="F36" s="27">
        <f t="shared" si="0"/>
        <v>0.7</v>
      </c>
      <c r="G36" s="28">
        <f t="shared" si="1"/>
        <v>0.30000000000000004</v>
      </c>
      <c r="H36" s="29">
        <v>390</v>
      </c>
      <c r="I36" s="30">
        <f t="shared" si="2"/>
        <v>30000</v>
      </c>
    </row>
    <row r="37" spans="1:9">
      <c r="A37" s="17">
        <v>476</v>
      </c>
      <c r="B37" s="17">
        <v>4</v>
      </c>
      <c r="C37" s="31" t="s">
        <v>42</v>
      </c>
      <c r="D37" s="25">
        <v>3.8033571714777756</v>
      </c>
      <c r="E37" s="26">
        <v>0.44765760555234241</v>
      </c>
      <c r="F37" s="27">
        <f t="shared" si="0"/>
        <v>0.7</v>
      </c>
      <c r="G37" s="28">
        <f t="shared" si="1"/>
        <v>0.30000000000000004</v>
      </c>
      <c r="H37" s="29">
        <v>1758</v>
      </c>
      <c r="I37" s="30">
        <f t="shared" si="2"/>
        <v>60000</v>
      </c>
    </row>
    <row r="38" spans="1:9">
      <c r="A38" s="17">
        <v>485</v>
      </c>
      <c r="B38" s="17">
        <v>4</v>
      </c>
      <c r="C38" s="31" t="s">
        <v>43</v>
      </c>
      <c r="D38" s="25">
        <v>3.4694395708900312</v>
      </c>
      <c r="E38" s="26">
        <v>0.39012738853503187</v>
      </c>
      <c r="F38" s="27">
        <f t="shared" si="0"/>
        <v>0.7</v>
      </c>
      <c r="G38" s="28">
        <f t="shared" si="1"/>
        <v>0.30000000000000004</v>
      </c>
      <c r="H38" s="29">
        <v>618</v>
      </c>
      <c r="I38" s="30">
        <f t="shared" si="2"/>
        <v>30000</v>
      </c>
    </row>
    <row r="39" spans="1:9">
      <c r="A39" s="17">
        <v>497</v>
      </c>
      <c r="B39" s="17">
        <v>10</v>
      </c>
      <c r="C39" s="31" t="s">
        <v>44</v>
      </c>
      <c r="D39" s="25">
        <v>7.6064178979089769</v>
      </c>
      <c r="E39" s="26">
        <v>0.31163547599674535</v>
      </c>
      <c r="F39" s="27">
        <f t="shared" si="0"/>
        <v>0.6</v>
      </c>
      <c r="G39" s="28">
        <f t="shared" si="1"/>
        <v>0.4</v>
      </c>
      <c r="H39" s="29">
        <v>1268</v>
      </c>
      <c r="I39" s="30">
        <f t="shared" si="2"/>
        <v>50720</v>
      </c>
    </row>
    <row r="40" spans="1:9">
      <c r="A40" s="17">
        <v>602</v>
      </c>
      <c r="B40" s="17">
        <v>8</v>
      </c>
      <c r="C40" s="31" t="s">
        <v>45</v>
      </c>
      <c r="D40" s="25">
        <v>5.5572619621169377</v>
      </c>
      <c r="E40" s="26">
        <v>0.32282471626733922</v>
      </c>
      <c r="F40" s="27">
        <f t="shared" si="0"/>
        <v>0.6</v>
      </c>
      <c r="G40" s="28">
        <f t="shared" si="1"/>
        <v>0.4</v>
      </c>
      <c r="H40" s="29">
        <v>845</v>
      </c>
      <c r="I40" s="30">
        <f t="shared" si="2"/>
        <v>33800</v>
      </c>
    </row>
    <row r="41" spans="1:9">
      <c r="A41" s="17">
        <v>609</v>
      </c>
      <c r="B41" s="17">
        <v>3</v>
      </c>
      <c r="C41" s="31" t="s">
        <v>46</v>
      </c>
      <c r="D41" s="25">
        <v>4.7971716782992271</v>
      </c>
      <c r="E41" s="26">
        <v>0.50124069478908184</v>
      </c>
      <c r="F41" s="27">
        <f t="shared" si="0"/>
        <v>0.8</v>
      </c>
      <c r="G41" s="28">
        <f t="shared" si="1"/>
        <v>0.19999999999999996</v>
      </c>
      <c r="H41" s="29">
        <v>842</v>
      </c>
      <c r="I41" s="30">
        <f t="shared" si="2"/>
        <v>33680</v>
      </c>
    </row>
    <row r="42" spans="1:9">
      <c r="A42" s="17">
        <v>623</v>
      </c>
      <c r="B42" s="17">
        <v>8</v>
      </c>
      <c r="C42" s="31" t="s">
        <v>47</v>
      </c>
      <c r="D42" s="25">
        <v>3.1560427583377981</v>
      </c>
      <c r="E42" s="26">
        <v>0.48961424332344211</v>
      </c>
      <c r="F42" s="27">
        <f t="shared" si="0"/>
        <v>0.7</v>
      </c>
      <c r="G42" s="28">
        <f t="shared" si="1"/>
        <v>0.30000000000000004</v>
      </c>
      <c r="H42" s="29">
        <v>418</v>
      </c>
      <c r="I42" s="30">
        <f t="shared" si="2"/>
        <v>30000</v>
      </c>
    </row>
    <row r="43" spans="1:9">
      <c r="A43" s="17">
        <v>637</v>
      </c>
      <c r="B43" s="17">
        <v>11</v>
      </c>
      <c r="C43" s="31" t="s">
        <v>48</v>
      </c>
      <c r="D43" s="25">
        <v>4.6478308087963907</v>
      </c>
      <c r="E43" s="26">
        <v>0.40416666666666667</v>
      </c>
      <c r="F43" s="27">
        <f t="shared" si="0"/>
        <v>0.7</v>
      </c>
      <c r="G43" s="28">
        <f t="shared" si="1"/>
        <v>0.30000000000000004</v>
      </c>
      <c r="H43" s="29">
        <v>742</v>
      </c>
      <c r="I43" s="30">
        <f t="shared" si="2"/>
        <v>30000</v>
      </c>
    </row>
    <row r="44" spans="1:9">
      <c r="A44" s="17">
        <v>657</v>
      </c>
      <c r="B44" s="17">
        <v>2</v>
      </c>
      <c r="C44" s="31" t="s">
        <v>49</v>
      </c>
      <c r="D44" s="25">
        <v>2.8486646884272995</v>
      </c>
      <c r="E44" s="26">
        <v>0.12432432432432433</v>
      </c>
      <c r="F44" s="27">
        <f t="shared" si="0"/>
        <v>0.5</v>
      </c>
      <c r="G44" s="28">
        <f t="shared" si="1"/>
        <v>0.5</v>
      </c>
      <c r="H44" s="29">
        <v>96</v>
      </c>
      <c r="I44" s="30">
        <f t="shared" si="2"/>
        <v>30000</v>
      </c>
    </row>
    <row r="45" spans="1:9">
      <c r="A45" s="17">
        <v>658</v>
      </c>
      <c r="B45" s="17">
        <v>7</v>
      </c>
      <c r="C45" s="31" t="s">
        <v>50</v>
      </c>
      <c r="D45" s="25">
        <v>14.447868317493063</v>
      </c>
      <c r="E45" s="26">
        <v>0.26597938144329897</v>
      </c>
      <c r="F45" s="27">
        <f t="shared" si="0"/>
        <v>0.6</v>
      </c>
      <c r="G45" s="28">
        <f t="shared" si="1"/>
        <v>0.4</v>
      </c>
      <c r="H45" s="29">
        <v>908</v>
      </c>
      <c r="I45" s="30">
        <f t="shared" si="2"/>
        <v>36320</v>
      </c>
    </row>
    <row r="46" spans="1:9">
      <c r="A46" s="17">
        <v>700</v>
      </c>
      <c r="B46" s="17">
        <v>2</v>
      </c>
      <c r="C46" s="31" t="s">
        <v>51</v>
      </c>
      <c r="D46" s="25">
        <v>10.42679941238652</v>
      </c>
      <c r="E46" s="26">
        <v>0.37224880382775122</v>
      </c>
      <c r="F46" s="27">
        <f t="shared" si="0"/>
        <v>0.7</v>
      </c>
      <c r="G46" s="28">
        <f t="shared" si="1"/>
        <v>0.30000000000000004</v>
      </c>
      <c r="H46" s="29">
        <v>1056</v>
      </c>
      <c r="I46" s="30">
        <f t="shared" si="2"/>
        <v>42240</v>
      </c>
    </row>
    <row r="47" spans="1:9">
      <c r="A47" s="17">
        <v>735</v>
      </c>
      <c r="B47" s="17">
        <v>10</v>
      </c>
      <c r="C47" s="31" t="s">
        <v>52</v>
      </c>
      <c r="D47" s="25">
        <v>1.8456010438274508</v>
      </c>
      <c r="E47" s="26">
        <v>0.79468599033816423</v>
      </c>
      <c r="F47" s="27">
        <f t="shared" si="0"/>
        <v>0.85</v>
      </c>
      <c r="G47" s="28">
        <f t="shared" si="1"/>
        <v>0.15000000000000002</v>
      </c>
      <c r="H47" s="29">
        <v>500</v>
      </c>
      <c r="I47" s="30">
        <f t="shared" si="2"/>
        <v>30000</v>
      </c>
    </row>
    <row r="48" spans="1:9">
      <c r="A48" s="17">
        <v>840</v>
      </c>
      <c r="B48" s="17">
        <v>12</v>
      </c>
      <c r="C48" s="31" t="s">
        <v>53</v>
      </c>
      <c r="D48" s="25">
        <v>0.84769846783628233</v>
      </c>
      <c r="E48" s="26">
        <v>0.56830601092896171</v>
      </c>
      <c r="F48" s="27">
        <f t="shared" si="0"/>
        <v>0.8</v>
      </c>
      <c r="G48" s="28">
        <f t="shared" si="1"/>
        <v>0.19999999999999996</v>
      </c>
      <c r="H48" s="29">
        <v>196</v>
      </c>
      <c r="I48" s="30">
        <f t="shared" si="2"/>
        <v>30000</v>
      </c>
    </row>
    <row r="49" spans="1:9">
      <c r="A49" s="17">
        <v>870</v>
      </c>
      <c r="B49" s="17">
        <v>10</v>
      </c>
      <c r="C49" s="31" t="s">
        <v>54</v>
      </c>
      <c r="D49" s="25">
        <v>5.606503876735399</v>
      </c>
      <c r="E49" s="26">
        <v>0.40661938534278957</v>
      </c>
      <c r="F49" s="27">
        <f t="shared" si="0"/>
        <v>0.7</v>
      </c>
      <c r="G49" s="28">
        <f t="shared" si="1"/>
        <v>0.30000000000000004</v>
      </c>
      <c r="H49" s="29">
        <v>851</v>
      </c>
      <c r="I49" s="30">
        <f t="shared" si="2"/>
        <v>34040</v>
      </c>
    </row>
    <row r="50" spans="1:9">
      <c r="A50" s="17">
        <v>882</v>
      </c>
      <c r="B50" s="17">
        <v>5</v>
      </c>
      <c r="C50" s="31" t="s">
        <v>55</v>
      </c>
      <c r="D50" s="25">
        <v>4.6377269432818142</v>
      </c>
      <c r="E50" s="26">
        <v>0.44559585492227977</v>
      </c>
      <c r="F50" s="27">
        <f t="shared" si="0"/>
        <v>0.7</v>
      </c>
      <c r="G50" s="28">
        <f t="shared" si="1"/>
        <v>0.30000000000000004</v>
      </c>
      <c r="H50" s="29">
        <v>386</v>
      </c>
      <c r="I50" s="30">
        <f t="shared" si="2"/>
        <v>30000</v>
      </c>
    </row>
    <row r="51" spans="1:9">
      <c r="A51" s="17">
        <v>896</v>
      </c>
      <c r="B51" s="17">
        <v>2</v>
      </c>
      <c r="C51" s="31" t="s">
        <v>56</v>
      </c>
      <c r="D51" s="25">
        <v>13.235891533227026</v>
      </c>
      <c r="E51" s="26">
        <v>0.18192090395480226</v>
      </c>
      <c r="F51" s="27">
        <f t="shared" si="0"/>
        <v>0.5</v>
      </c>
      <c r="G51" s="28">
        <f t="shared" si="1"/>
        <v>0.5</v>
      </c>
      <c r="H51" s="29">
        <v>864</v>
      </c>
      <c r="I51" s="30">
        <f t="shared" si="2"/>
        <v>34560</v>
      </c>
    </row>
    <row r="52" spans="1:9">
      <c r="A52" s="17">
        <v>903</v>
      </c>
      <c r="B52" s="17">
        <v>11</v>
      </c>
      <c r="C52" s="31" t="s">
        <v>57</v>
      </c>
      <c r="D52" s="25">
        <v>13.200820686811774</v>
      </c>
      <c r="E52" s="26">
        <v>0.31830726770929163</v>
      </c>
      <c r="F52" s="27">
        <f t="shared" si="0"/>
        <v>0.6</v>
      </c>
      <c r="G52" s="28">
        <f t="shared" si="1"/>
        <v>0.4</v>
      </c>
      <c r="H52" s="29">
        <v>909</v>
      </c>
      <c r="I52" s="30">
        <f t="shared" si="2"/>
        <v>36360</v>
      </c>
    </row>
    <row r="53" spans="1:9">
      <c r="A53" s="17">
        <v>910</v>
      </c>
      <c r="B53" s="17">
        <v>6</v>
      </c>
      <c r="C53" s="31" t="s">
        <v>58</v>
      </c>
      <c r="D53" s="25">
        <v>7.5725746268455438</v>
      </c>
      <c r="E53" s="26">
        <v>0.2291350531107739</v>
      </c>
      <c r="F53" s="27">
        <f t="shared" si="0"/>
        <v>0.6</v>
      </c>
      <c r="G53" s="28">
        <f t="shared" si="1"/>
        <v>0.4</v>
      </c>
      <c r="H53" s="29">
        <v>1352</v>
      </c>
      <c r="I53" s="30">
        <f t="shared" si="2"/>
        <v>54080</v>
      </c>
    </row>
    <row r="54" spans="1:9">
      <c r="A54" s="17">
        <v>980</v>
      </c>
      <c r="B54" s="17">
        <v>4</v>
      </c>
      <c r="C54" s="31" t="s">
        <v>59</v>
      </c>
      <c r="D54" s="25">
        <v>5.1013762338403135</v>
      </c>
      <c r="E54" s="26">
        <v>0.38087520259319285</v>
      </c>
      <c r="F54" s="27">
        <f t="shared" si="0"/>
        <v>0.7</v>
      </c>
      <c r="G54" s="28">
        <f t="shared" si="1"/>
        <v>0.30000000000000004</v>
      </c>
      <c r="H54" s="29">
        <v>602</v>
      </c>
      <c r="I54" s="30">
        <f t="shared" si="2"/>
        <v>30000</v>
      </c>
    </row>
    <row r="55" spans="1:9">
      <c r="A55" s="17">
        <v>994</v>
      </c>
      <c r="B55" s="17">
        <v>3</v>
      </c>
      <c r="C55" s="31" t="s">
        <v>60</v>
      </c>
      <c r="D55" s="25">
        <v>2.1308701791820739</v>
      </c>
      <c r="E55" s="26">
        <v>0.48648648648648651</v>
      </c>
      <c r="F55" s="27">
        <f t="shared" si="0"/>
        <v>0.7</v>
      </c>
      <c r="G55" s="28">
        <f t="shared" si="1"/>
        <v>0.30000000000000004</v>
      </c>
      <c r="H55" s="29">
        <v>213</v>
      </c>
      <c r="I55" s="30">
        <f t="shared" si="2"/>
        <v>30000</v>
      </c>
    </row>
    <row r="56" spans="1:9">
      <c r="A56" s="17">
        <v>5054</v>
      </c>
      <c r="B56" s="17">
        <v>2</v>
      </c>
      <c r="C56" s="31" t="s">
        <v>61</v>
      </c>
      <c r="D56" s="25">
        <v>8.4355390758699365</v>
      </c>
      <c r="E56" s="26">
        <v>0.17314487632508835</v>
      </c>
      <c r="F56" s="27">
        <f t="shared" si="0"/>
        <v>0.5</v>
      </c>
      <c r="G56" s="28">
        <f t="shared" si="1"/>
        <v>0.5</v>
      </c>
      <c r="H56" s="29">
        <v>1183</v>
      </c>
      <c r="I56" s="30">
        <f t="shared" si="2"/>
        <v>47320</v>
      </c>
    </row>
    <row r="57" spans="1:9">
      <c r="A57" s="17">
        <v>1071</v>
      </c>
      <c r="B57" s="17">
        <v>12</v>
      </c>
      <c r="C57" s="31" t="s">
        <v>62</v>
      </c>
      <c r="D57" s="25">
        <v>0.94782890473104342</v>
      </c>
      <c r="E57" s="26">
        <v>0.5128571428571429</v>
      </c>
      <c r="F57" s="27">
        <f t="shared" si="0"/>
        <v>0.8</v>
      </c>
      <c r="G57" s="28">
        <f t="shared" si="1"/>
        <v>0.19999999999999996</v>
      </c>
      <c r="H57" s="29">
        <v>702</v>
      </c>
      <c r="I57" s="30">
        <f t="shared" si="2"/>
        <v>30000</v>
      </c>
    </row>
    <row r="58" spans="1:9">
      <c r="A58" s="17">
        <v>1080</v>
      </c>
      <c r="B58" s="17">
        <v>11</v>
      </c>
      <c r="C58" s="31" t="s">
        <v>63</v>
      </c>
      <c r="D58" s="25">
        <v>3.7290424731908507</v>
      </c>
      <c r="E58" s="26">
        <v>0.37562940584088622</v>
      </c>
      <c r="F58" s="27">
        <f t="shared" si="0"/>
        <v>0.7</v>
      </c>
      <c r="G58" s="28">
        <f t="shared" si="1"/>
        <v>0.30000000000000004</v>
      </c>
      <c r="H58" s="29">
        <v>1068</v>
      </c>
      <c r="I58" s="30">
        <f t="shared" si="2"/>
        <v>42720</v>
      </c>
    </row>
    <row r="59" spans="1:9">
      <c r="A59" s="17">
        <v>1085</v>
      </c>
      <c r="B59" s="17">
        <v>7</v>
      </c>
      <c r="C59" s="31" t="s">
        <v>64</v>
      </c>
      <c r="D59" s="25">
        <v>9.4748118884755659</v>
      </c>
      <c r="E59" s="26">
        <v>0.27959697732997479</v>
      </c>
      <c r="F59" s="27">
        <f t="shared" si="0"/>
        <v>0.6</v>
      </c>
      <c r="G59" s="28">
        <f t="shared" si="1"/>
        <v>0.4</v>
      </c>
      <c r="H59" s="29">
        <v>1129</v>
      </c>
      <c r="I59" s="30">
        <f t="shared" si="2"/>
        <v>45160</v>
      </c>
    </row>
    <row r="60" spans="1:9">
      <c r="A60" s="17">
        <v>1120</v>
      </c>
      <c r="B60" s="17">
        <v>11</v>
      </c>
      <c r="C60" s="31" t="s">
        <v>65</v>
      </c>
      <c r="D60" s="25">
        <v>5.8842903542845937</v>
      </c>
      <c r="E60" s="26">
        <v>0.48493150684931507</v>
      </c>
      <c r="F60" s="27">
        <f t="shared" si="0"/>
        <v>0.7</v>
      </c>
      <c r="G60" s="28">
        <f t="shared" si="1"/>
        <v>0.30000000000000004</v>
      </c>
      <c r="H60" s="29">
        <v>338</v>
      </c>
      <c r="I60" s="30">
        <f t="shared" si="2"/>
        <v>30000</v>
      </c>
    </row>
    <row r="61" spans="1:9">
      <c r="A61" s="17">
        <v>1127</v>
      </c>
      <c r="B61" s="17">
        <v>11</v>
      </c>
      <c r="C61" s="31" t="s">
        <v>66</v>
      </c>
      <c r="D61" s="25">
        <v>6.0302031540130701</v>
      </c>
      <c r="E61" s="26">
        <v>0.39576547231270359</v>
      </c>
      <c r="F61" s="27">
        <f t="shared" si="0"/>
        <v>0.7</v>
      </c>
      <c r="G61" s="28">
        <f t="shared" si="1"/>
        <v>0.30000000000000004</v>
      </c>
      <c r="H61" s="29">
        <v>650</v>
      </c>
      <c r="I61" s="30">
        <f t="shared" si="2"/>
        <v>30000</v>
      </c>
    </row>
    <row r="62" spans="1:9">
      <c r="A62" s="17">
        <v>1134</v>
      </c>
      <c r="B62" s="17">
        <v>2</v>
      </c>
      <c r="C62" s="31" t="s">
        <v>67</v>
      </c>
      <c r="D62" s="25">
        <v>9.4936436748171733</v>
      </c>
      <c r="E62" s="26">
        <v>0.31095406360424027</v>
      </c>
      <c r="F62" s="27">
        <f t="shared" si="0"/>
        <v>0.6</v>
      </c>
      <c r="G62" s="28">
        <f t="shared" si="1"/>
        <v>0.4</v>
      </c>
      <c r="H62" s="29">
        <v>1058</v>
      </c>
      <c r="I62" s="30">
        <f t="shared" si="2"/>
        <v>42320</v>
      </c>
    </row>
    <row r="63" spans="1:9">
      <c r="A63" s="17">
        <v>1141</v>
      </c>
      <c r="B63" s="17">
        <v>8</v>
      </c>
      <c r="C63" s="31" t="s">
        <v>68</v>
      </c>
      <c r="D63" s="25">
        <v>8.6151157114145676</v>
      </c>
      <c r="E63" s="26">
        <v>0.47901049475262369</v>
      </c>
      <c r="F63" s="27">
        <f t="shared" si="0"/>
        <v>0.7</v>
      </c>
      <c r="G63" s="28">
        <f t="shared" si="1"/>
        <v>0.30000000000000004</v>
      </c>
      <c r="H63" s="29">
        <v>1399</v>
      </c>
      <c r="I63" s="30">
        <f t="shared" si="2"/>
        <v>55960</v>
      </c>
    </row>
    <row r="64" spans="1:9">
      <c r="A64" s="17">
        <v>1155</v>
      </c>
      <c r="B64" s="17">
        <v>4</v>
      </c>
      <c r="C64" s="31" t="s">
        <v>69</v>
      </c>
      <c r="D64" s="25">
        <v>3.8182104637010936</v>
      </c>
      <c r="E64" s="26">
        <v>0.32492581602373888</v>
      </c>
      <c r="F64" s="27">
        <f t="shared" si="0"/>
        <v>0.6</v>
      </c>
      <c r="G64" s="28">
        <f t="shared" si="1"/>
        <v>0.4</v>
      </c>
      <c r="H64" s="29">
        <v>664</v>
      </c>
      <c r="I64" s="30">
        <f t="shared" si="2"/>
        <v>30000</v>
      </c>
    </row>
    <row r="65" spans="1:9">
      <c r="A65" s="17">
        <v>1162</v>
      </c>
      <c r="B65" s="17">
        <v>10</v>
      </c>
      <c r="C65" s="31" t="s">
        <v>70</v>
      </c>
      <c r="D65" s="25">
        <v>5.8208213871036758</v>
      </c>
      <c r="E65" s="26">
        <v>0.52059134107708549</v>
      </c>
      <c r="F65" s="27">
        <f t="shared" si="0"/>
        <v>0.8</v>
      </c>
      <c r="G65" s="28">
        <f t="shared" si="1"/>
        <v>0.19999999999999996</v>
      </c>
      <c r="H65" s="29">
        <v>960</v>
      </c>
      <c r="I65" s="30">
        <f t="shared" si="2"/>
        <v>38400</v>
      </c>
    </row>
    <row r="66" spans="1:9">
      <c r="A66" s="17">
        <v>1169</v>
      </c>
      <c r="B66" s="17">
        <v>8</v>
      </c>
      <c r="C66" s="31" t="s">
        <v>71</v>
      </c>
      <c r="D66" s="25">
        <v>3.615475162310883</v>
      </c>
      <c r="E66" s="26">
        <v>0</v>
      </c>
      <c r="F66" s="27">
        <f t="shared" si="0"/>
        <v>0.25</v>
      </c>
      <c r="G66" s="28">
        <f t="shared" si="1"/>
        <v>0.75</v>
      </c>
      <c r="H66" s="29">
        <v>693</v>
      </c>
      <c r="I66" s="30">
        <f t="shared" si="2"/>
        <v>30000</v>
      </c>
    </row>
    <row r="67" spans="1:9">
      <c r="A67" s="17">
        <v>1176</v>
      </c>
      <c r="B67" s="17">
        <v>11</v>
      </c>
      <c r="C67" s="31" t="s">
        <v>72</v>
      </c>
      <c r="D67" s="25">
        <v>4.5027346919221323</v>
      </c>
      <c r="E67" s="26">
        <v>0.40772014475271412</v>
      </c>
      <c r="F67" s="27">
        <f t="shared" si="0"/>
        <v>0.7</v>
      </c>
      <c r="G67" s="28">
        <f t="shared" si="1"/>
        <v>0.30000000000000004</v>
      </c>
      <c r="H67" s="29">
        <v>829</v>
      </c>
      <c r="I67" s="30">
        <f t="shared" si="2"/>
        <v>33160</v>
      </c>
    </row>
    <row r="68" spans="1:9">
      <c r="A68" s="17">
        <v>1183</v>
      </c>
      <c r="B68" s="17">
        <v>5</v>
      </c>
      <c r="C68" s="31" t="s">
        <v>73</v>
      </c>
      <c r="D68" s="25">
        <v>9.5859386297171323</v>
      </c>
      <c r="E68" s="26">
        <v>0.23639075316927666</v>
      </c>
      <c r="F68" s="27">
        <f t="shared" si="0"/>
        <v>0.6</v>
      </c>
      <c r="G68" s="28">
        <f t="shared" si="1"/>
        <v>0.4</v>
      </c>
      <c r="H68" s="29">
        <v>1282</v>
      </c>
      <c r="I68" s="30">
        <f t="shared" si="2"/>
        <v>51280</v>
      </c>
    </row>
    <row r="69" spans="1:9">
      <c r="A69" s="17">
        <v>1204</v>
      </c>
      <c r="B69" s="17">
        <v>10</v>
      </c>
      <c r="C69" s="31" t="s">
        <v>74</v>
      </c>
      <c r="D69" s="25">
        <v>4.2819521845507653</v>
      </c>
      <c r="E69" s="26">
        <v>0.60687960687960685</v>
      </c>
      <c r="F69" s="27">
        <f t="shared" si="0"/>
        <v>0.8</v>
      </c>
      <c r="G69" s="28">
        <f t="shared" si="1"/>
        <v>0.19999999999999996</v>
      </c>
      <c r="H69" s="29">
        <v>432</v>
      </c>
      <c r="I69" s="30">
        <f t="shared" si="2"/>
        <v>30000</v>
      </c>
    </row>
    <row r="70" spans="1:9">
      <c r="A70" s="17">
        <v>1218</v>
      </c>
      <c r="B70" s="17">
        <v>8</v>
      </c>
      <c r="C70" s="31" t="s">
        <v>75</v>
      </c>
      <c r="D70" s="25">
        <v>1.7327386427202065</v>
      </c>
      <c r="E70" s="26">
        <v>0.47085201793721976</v>
      </c>
      <c r="F70" s="27">
        <f t="shared" si="0"/>
        <v>0.7</v>
      </c>
      <c r="G70" s="28">
        <f t="shared" si="1"/>
        <v>0.30000000000000004</v>
      </c>
      <c r="H70" s="29">
        <v>918</v>
      </c>
      <c r="I70" s="30">
        <f t="shared" si="2"/>
        <v>36720</v>
      </c>
    </row>
    <row r="71" spans="1:9">
      <c r="A71" s="17">
        <v>1232</v>
      </c>
      <c r="B71" s="17">
        <v>8</v>
      </c>
      <c r="C71" s="31" t="s">
        <v>76</v>
      </c>
      <c r="D71" s="25">
        <v>2.5826108307762006</v>
      </c>
      <c r="E71" s="26">
        <v>0.40987983978638182</v>
      </c>
      <c r="F71" s="27">
        <f t="shared" si="0"/>
        <v>0.7</v>
      </c>
      <c r="G71" s="28">
        <f t="shared" si="1"/>
        <v>0.30000000000000004</v>
      </c>
      <c r="H71" s="29">
        <v>738</v>
      </c>
      <c r="I71" s="30">
        <f t="shared" si="2"/>
        <v>30000</v>
      </c>
    </row>
    <row r="72" spans="1:9">
      <c r="A72" s="17">
        <v>1246</v>
      </c>
      <c r="B72" s="17">
        <v>3</v>
      </c>
      <c r="C72" s="31" t="s">
        <v>77</v>
      </c>
      <c r="D72" s="25">
        <v>8.3418018664497975</v>
      </c>
      <c r="E72" s="26">
        <v>0.30630630630630629</v>
      </c>
      <c r="F72" s="27">
        <f t="shared" si="0"/>
        <v>0.6</v>
      </c>
      <c r="G72" s="28">
        <f t="shared" si="1"/>
        <v>0.4</v>
      </c>
      <c r="H72" s="29">
        <v>657</v>
      </c>
      <c r="I72" s="30">
        <f t="shared" si="2"/>
        <v>30000</v>
      </c>
    </row>
    <row r="73" spans="1:9">
      <c r="A73" s="17">
        <v>1260</v>
      </c>
      <c r="B73" s="17">
        <v>11</v>
      </c>
      <c r="C73" s="31" t="s">
        <v>78</v>
      </c>
      <c r="D73" s="25">
        <v>5.0802058351069395</v>
      </c>
      <c r="E73" s="26">
        <v>0.42094662638469282</v>
      </c>
      <c r="F73" s="27">
        <f t="shared" si="0"/>
        <v>0.7</v>
      </c>
      <c r="G73" s="28">
        <f t="shared" si="1"/>
        <v>0.30000000000000004</v>
      </c>
      <c r="H73" s="29">
        <v>954</v>
      </c>
      <c r="I73" s="30">
        <f t="shared" si="2"/>
        <v>38160</v>
      </c>
    </row>
    <row r="74" spans="1:9">
      <c r="A74" s="17">
        <v>1295</v>
      </c>
      <c r="B74" s="17">
        <v>3</v>
      </c>
      <c r="C74" s="31" t="s">
        <v>79</v>
      </c>
      <c r="D74" s="25">
        <v>5.0657441434167225</v>
      </c>
      <c r="E74" s="26">
        <v>0.34625</v>
      </c>
      <c r="F74" s="27">
        <f t="shared" ref="F74:F109" si="3">IF(E74&lt;0.01,0.25,(IF(E74&lt;0.2,0.5,(IF(E74&lt;0.35,0.6,(IF(E74&lt;0.5,0.7,(IF(E74&lt;0.75,0.8,0.85)))))))))</f>
        <v>0.6</v>
      </c>
      <c r="G74" s="28">
        <f t="shared" si="1"/>
        <v>0.4</v>
      </c>
      <c r="H74" s="29">
        <v>813</v>
      </c>
      <c r="I74" s="30">
        <f t="shared" si="2"/>
        <v>32520</v>
      </c>
    </row>
    <row r="75" spans="1:9">
      <c r="A75" s="17">
        <v>1407</v>
      </c>
      <c r="B75" s="17">
        <v>7</v>
      </c>
      <c r="C75" s="31" t="s">
        <v>80</v>
      </c>
      <c r="D75" s="25">
        <v>10.281076883324245</v>
      </c>
      <c r="E75" s="26">
        <v>0.1853035143769968</v>
      </c>
      <c r="F75" s="27">
        <f t="shared" si="3"/>
        <v>0.5</v>
      </c>
      <c r="G75" s="28">
        <f t="shared" ref="G75:G138" si="4">1-F75</f>
        <v>0.5</v>
      </c>
      <c r="H75" s="29">
        <v>1456</v>
      </c>
      <c r="I75" s="30">
        <f t="shared" ref="I75:I138" si="5">IF(H75&lt;750,30000,IF(H75&gt;1500,60000,H75*40))</f>
        <v>58240</v>
      </c>
    </row>
    <row r="76" spans="1:9">
      <c r="A76" s="17">
        <v>1421</v>
      </c>
      <c r="B76" s="17">
        <v>4</v>
      </c>
      <c r="C76" s="31" t="s">
        <v>81</v>
      </c>
      <c r="D76" s="25">
        <v>2.9018374252288437</v>
      </c>
      <c r="E76" s="26">
        <v>0.45634920634920634</v>
      </c>
      <c r="F76" s="27">
        <f t="shared" si="3"/>
        <v>0.7</v>
      </c>
      <c r="G76" s="28">
        <f t="shared" si="4"/>
        <v>0.30000000000000004</v>
      </c>
      <c r="H76" s="29">
        <v>560</v>
      </c>
      <c r="I76" s="30">
        <f t="shared" si="5"/>
        <v>30000</v>
      </c>
    </row>
    <row r="77" spans="1:9">
      <c r="A77" s="17">
        <v>2744</v>
      </c>
      <c r="B77" s="17">
        <v>6</v>
      </c>
      <c r="C77" s="31" t="s">
        <v>82</v>
      </c>
      <c r="D77" s="25">
        <v>9.50142527139813</v>
      </c>
      <c r="E77" s="26">
        <v>0.4144144144144144</v>
      </c>
      <c r="F77" s="27">
        <f t="shared" si="3"/>
        <v>0.7</v>
      </c>
      <c r="G77" s="28">
        <f t="shared" si="4"/>
        <v>0.30000000000000004</v>
      </c>
      <c r="H77" s="29">
        <v>802</v>
      </c>
      <c r="I77" s="30">
        <f t="shared" si="5"/>
        <v>32080</v>
      </c>
    </row>
    <row r="78" spans="1:9">
      <c r="A78" s="17">
        <v>1428</v>
      </c>
      <c r="B78" s="17">
        <v>3</v>
      </c>
      <c r="C78" s="31" t="s">
        <v>83</v>
      </c>
      <c r="D78" s="25">
        <v>6.7974306176549639</v>
      </c>
      <c r="E78" s="26">
        <v>0.36141732283464567</v>
      </c>
      <c r="F78" s="27">
        <f t="shared" si="3"/>
        <v>0.7</v>
      </c>
      <c r="G78" s="28">
        <f t="shared" si="4"/>
        <v>0.30000000000000004</v>
      </c>
      <c r="H78" s="29">
        <v>1302</v>
      </c>
      <c r="I78" s="30">
        <f t="shared" si="5"/>
        <v>52080</v>
      </c>
    </row>
    <row r="79" spans="1:9">
      <c r="A79" s="17">
        <v>1449</v>
      </c>
      <c r="B79" s="17">
        <v>2</v>
      </c>
      <c r="C79" s="31" t="s">
        <v>84</v>
      </c>
      <c r="D79" s="25">
        <v>9.8743267504488319</v>
      </c>
      <c r="E79" s="26">
        <v>0.1834862385321101</v>
      </c>
      <c r="F79" s="27">
        <f t="shared" si="3"/>
        <v>0.5</v>
      </c>
      <c r="G79" s="28">
        <f t="shared" si="4"/>
        <v>0.5</v>
      </c>
      <c r="H79" s="29">
        <v>110</v>
      </c>
      <c r="I79" s="30">
        <f t="shared" si="5"/>
        <v>30000</v>
      </c>
    </row>
    <row r="80" spans="1:9">
      <c r="A80" s="17">
        <v>1491</v>
      </c>
      <c r="B80" s="17">
        <v>12</v>
      </c>
      <c r="C80" s="31" t="s">
        <v>85</v>
      </c>
      <c r="D80" s="25">
        <v>0.61960835776582956</v>
      </c>
      <c r="E80" s="26">
        <v>0.56135770234986948</v>
      </c>
      <c r="F80" s="27">
        <f t="shared" si="3"/>
        <v>0.8</v>
      </c>
      <c r="G80" s="28">
        <f t="shared" si="4"/>
        <v>0.19999999999999996</v>
      </c>
      <c r="H80" s="29">
        <v>417</v>
      </c>
      <c r="I80" s="30">
        <f t="shared" si="5"/>
        <v>30000</v>
      </c>
    </row>
    <row r="81" spans="1:9">
      <c r="A81" s="17">
        <v>1499</v>
      </c>
      <c r="B81" s="17">
        <v>11</v>
      </c>
      <c r="C81" s="31" t="s">
        <v>86</v>
      </c>
      <c r="D81" s="25">
        <v>3.2851611460151591</v>
      </c>
      <c r="E81" s="26">
        <v>0.33437499999999998</v>
      </c>
      <c r="F81" s="27">
        <f t="shared" si="3"/>
        <v>0.6</v>
      </c>
      <c r="G81" s="28">
        <f t="shared" si="4"/>
        <v>0.4</v>
      </c>
      <c r="H81" s="29">
        <v>965</v>
      </c>
      <c r="I81" s="30">
        <f t="shared" si="5"/>
        <v>38600</v>
      </c>
    </row>
    <row r="82" spans="1:9">
      <c r="A82" s="17">
        <v>1561</v>
      </c>
      <c r="B82" s="17">
        <v>9</v>
      </c>
      <c r="C82" s="31" t="s">
        <v>87</v>
      </c>
      <c r="D82" s="25">
        <v>7.6253290845087189</v>
      </c>
      <c r="E82" s="26">
        <v>0.26213592233009708</v>
      </c>
      <c r="F82" s="27">
        <f t="shared" si="3"/>
        <v>0.6</v>
      </c>
      <c r="G82" s="28">
        <f t="shared" si="4"/>
        <v>0.4</v>
      </c>
      <c r="H82" s="29">
        <v>621</v>
      </c>
      <c r="I82" s="30">
        <f t="shared" si="5"/>
        <v>30000</v>
      </c>
    </row>
    <row r="83" spans="1:9">
      <c r="A83" s="17">
        <v>1582</v>
      </c>
      <c r="B83" s="17">
        <v>9</v>
      </c>
      <c r="C83" s="31" t="s">
        <v>88</v>
      </c>
      <c r="D83" s="25">
        <v>1.0650164097079851</v>
      </c>
      <c r="E83" s="26">
        <v>0.48456790123456789</v>
      </c>
      <c r="F83" s="27">
        <f t="shared" si="3"/>
        <v>0.7</v>
      </c>
      <c r="G83" s="28">
        <f t="shared" si="4"/>
        <v>0.30000000000000004</v>
      </c>
      <c r="H83" s="29">
        <v>343</v>
      </c>
      <c r="I83" s="30">
        <f t="shared" si="5"/>
        <v>30000</v>
      </c>
    </row>
    <row r="84" spans="1:9">
      <c r="A84" s="17">
        <v>1600</v>
      </c>
      <c r="B84" s="17">
        <v>10</v>
      </c>
      <c r="C84" s="31" t="s">
        <v>89</v>
      </c>
      <c r="D84" s="25">
        <v>5.1037827764928121</v>
      </c>
      <c r="E84" s="26">
        <v>0.34455128205128205</v>
      </c>
      <c r="F84" s="27">
        <f t="shared" si="3"/>
        <v>0.6</v>
      </c>
      <c r="G84" s="28">
        <f t="shared" si="4"/>
        <v>0.4</v>
      </c>
      <c r="H84" s="29">
        <v>638</v>
      </c>
      <c r="I84" s="30">
        <f t="shared" si="5"/>
        <v>30000</v>
      </c>
    </row>
    <row r="85" spans="1:9">
      <c r="A85" s="17">
        <v>1645</v>
      </c>
      <c r="B85" s="17">
        <v>11</v>
      </c>
      <c r="C85" s="31" t="s">
        <v>90</v>
      </c>
      <c r="D85" s="25">
        <v>12.443029922195549</v>
      </c>
      <c r="E85" s="26">
        <v>0.27721943048576214</v>
      </c>
      <c r="F85" s="27">
        <f t="shared" si="3"/>
        <v>0.6</v>
      </c>
      <c r="G85" s="28">
        <f t="shared" si="4"/>
        <v>0.4</v>
      </c>
      <c r="H85" s="29">
        <v>1108</v>
      </c>
      <c r="I85" s="30">
        <f t="shared" si="5"/>
        <v>44320</v>
      </c>
    </row>
    <row r="86" spans="1:9">
      <c r="A86" s="17">
        <v>1631</v>
      </c>
      <c r="B86" s="17">
        <v>7</v>
      </c>
      <c r="C86" s="31" t="s">
        <v>91</v>
      </c>
      <c r="D86" s="25">
        <v>7.89699977660581</v>
      </c>
      <c r="E86" s="26">
        <v>0</v>
      </c>
      <c r="F86" s="27">
        <f t="shared" si="3"/>
        <v>0.25</v>
      </c>
      <c r="G86" s="28">
        <f t="shared" si="4"/>
        <v>0.75</v>
      </c>
      <c r="H86" s="29">
        <v>467</v>
      </c>
      <c r="I86" s="30">
        <f t="shared" si="5"/>
        <v>30000</v>
      </c>
    </row>
    <row r="87" spans="1:9">
      <c r="A87" s="17">
        <v>1659</v>
      </c>
      <c r="B87" s="17">
        <v>11</v>
      </c>
      <c r="C87" s="31" t="s">
        <v>92</v>
      </c>
      <c r="D87" s="25">
        <v>7.4425986233737307</v>
      </c>
      <c r="E87" s="26">
        <v>0.26388059701492539</v>
      </c>
      <c r="F87" s="27">
        <f t="shared" si="3"/>
        <v>0.6</v>
      </c>
      <c r="G87" s="28">
        <f t="shared" si="4"/>
        <v>0.4</v>
      </c>
      <c r="H87" s="29">
        <v>1714</v>
      </c>
      <c r="I87" s="30">
        <f t="shared" si="5"/>
        <v>60000</v>
      </c>
    </row>
    <row r="88" spans="1:9">
      <c r="A88" s="17">
        <v>1666</v>
      </c>
      <c r="B88" s="17">
        <v>11</v>
      </c>
      <c r="C88" s="31" t="s">
        <v>93</v>
      </c>
      <c r="D88" s="25">
        <v>3.5035938441211774</v>
      </c>
      <c r="E88" s="26">
        <v>0.29126213592233008</v>
      </c>
      <c r="F88" s="27">
        <f t="shared" si="3"/>
        <v>0.6</v>
      </c>
      <c r="G88" s="28">
        <f t="shared" si="4"/>
        <v>0.4</v>
      </c>
      <c r="H88" s="29">
        <v>332</v>
      </c>
      <c r="I88" s="30">
        <f t="shared" si="5"/>
        <v>30000</v>
      </c>
    </row>
    <row r="89" spans="1:9">
      <c r="A89" s="17">
        <v>1687</v>
      </c>
      <c r="B89" s="17">
        <v>6</v>
      </c>
      <c r="C89" s="31" t="s">
        <v>94</v>
      </c>
      <c r="D89" s="25">
        <v>9.2584834520318395</v>
      </c>
      <c r="E89" s="26">
        <v>8.4656084656084651E-2</v>
      </c>
      <c r="F89" s="27">
        <f t="shared" si="3"/>
        <v>0.5</v>
      </c>
      <c r="G89" s="28">
        <f t="shared" si="4"/>
        <v>0.5</v>
      </c>
      <c r="H89" s="29">
        <v>221</v>
      </c>
      <c r="I89" s="30">
        <f t="shared" si="5"/>
        <v>30000</v>
      </c>
    </row>
    <row r="90" spans="1:9">
      <c r="A90" s="17">
        <v>1729</v>
      </c>
      <c r="B90" s="17">
        <v>10</v>
      </c>
      <c r="C90" s="31" t="s">
        <v>95</v>
      </c>
      <c r="D90" s="25">
        <v>7.5294620592148283</v>
      </c>
      <c r="E90" s="26">
        <v>0.21954161640530759</v>
      </c>
      <c r="F90" s="27">
        <f t="shared" si="3"/>
        <v>0.6</v>
      </c>
      <c r="G90" s="28">
        <f t="shared" si="4"/>
        <v>0.4</v>
      </c>
      <c r="H90" s="29">
        <v>791</v>
      </c>
      <c r="I90" s="30">
        <f t="shared" si="5"/>
        <v>31640</v>
      </c>
    </row>
    <row r="91" spans="1:9">
      <c r="A91" s="17">
        <v>1736</v>
      </c>
      <c r="B91" s="17">
        <v>5</v>
      </c>
      <c r="C91" s="31" t="s">
        <v>96</v>
      </c>
      <c r="D91" s="25">
        <v>10.834943311873486</v>
      </c>
      <c r="E91" s="26">
        <v>0.39148936170212767</v>
      </c>
      <c r="F91" s="27">
        <f t="shared" si="3"/>
        <v>0.7</v>
      </c>
      <c r="G91" s="28">
        <f t="shared" si="4"/>
        <v>0.30000000000000004</v>
      </c>
      <c r="H91" s="29">
        <v>527</v>
      </c>
      <c r="I91" s="30">
        <f t="shared" si="5"/>
        <v>30000</v>
      </c>
    </row>
    <row r="92" spans="1:9">
      <c r="A92" s="17">
        <v>1813</v>
      </c>
      <c r="B92" s="17">
        <v>3</v>
      </c>
      <c r="C92" s="31" t="s">
        <v>97</v>
      </c>
      <c r="D92" s="25">
        <v>5.2443026768479912</v>
      </c>
      <c r="E92" s="26">
        <v>0.44910179640718562</v>
      </c>
      <c r="F92" s="27">
        <f t="shared" si="3"/>
        <v>0.7</v>
      </c>
      <c r="G92" s="28">
        <f t="shared" si="4"/>
        <v>0.30000000000000004</v>
      </c>
      <c r="H92" s="29">
        <v>777</v>
      </c>
      <c r="I92" s="30">
        <f t="shared" si="5"/>
        <v>31080</v>
      </c>
    </row>
    <row r="93" spans="1:9">
      <c r="A93" s="17">
        <v>5757</v>
      </c>
      <c r="B93" s="17">
        <v>10</v>
      </c>
      <c r="C93" s="31" t="s">
        <v>98</v>
      </c>
      <c r="D93" s="25">
        <v>2.0025864503705813</v>
      </c>
      <c r="E93" s="26">
        <v>0.50425894378194203</v>
      </c>
      <c r="F93" s="27">
        <f t="shared" si="3"/>
        <v>0.8</v>
      </c>
      <c r="G93" s="28">
        <f t="shared" si="4"/>
        <v>0.19999999999999996</v>
      </c>
      <c r="H93" s="29">
        <v>619</v>
      </c>
      <c r="I93" s="30">
        <f t="shared" si="5"/>
        <v>30000</v>
      </c>
    </row>
    <row r="94" spans="1:9">
      <c r="A94" s="17">
        <v>1855</v>
      </c>
      <c r="B94" s="17">
        <v>8</v>
      </c>
      <c r="C94" s="31" t="s">
        <v>99</v>
      </c>
      <c r="D94" s="25">
        <v>0.89894053290662956</v>
      </c>
      <c r="E94" s="26">
        <v>0.48369565217391303</v>
      </c>
      <c r="F94" s="27">
        <f t="shared" si="3"/>
        <v>0.7</v>
      </c>
      <c r="G94" s="28">
        <f t="shared" si="4"/>
        <v>0.30000000000000004</v>
      </c>
      <c r="H94" s="29">
        <v>447</v>
      </c>
      <c r="I94" s="30">
        <f t="shared" si="5"/>
        <v>30000</v>
      </c>
    </row>
    <row r="95" spans="1:9">
      <c r="A95" s="17">
        <v>1870</v>
      </c>
      <c r="B95" s="17">
        <v>2</v>
      </c>
      <c r="C95" s="31" t="s">
        <v>100</v>
      </c>
      <c r="D95" s="25">
        <v>15.619834710743802</v>
      </c>
      <c r="E95" s="26">
        <v>0.27692307692307694</v>
      </c>
      <c r="F95" s="27">
        <f t="shared" si="3"/>
        <v>0.6</v>
      </c>
      <c r="G95" s="28">
        <f t="shared" si="4"/>
        <v>0.4</v>
      </c>
      <c r="H95" s="29">
        <v>189</v>
      </c>
      <c r="I95" s="30">
        <f t="shared" si="5"/>
        <v>30000</v>
      </c>
    </row>
    <row r="96" spans="1:9">
      <c r="A96" s="17">
        <v>1939</v>
      </c>
      <c r="B96" s="17">
        <v>11</v>
      </c>
      <c r="C96" s="31" t="s">
        <v>101</v>
      </c>
      <c r="D96" s="25">
        <v>3.6122053701349874</v>
      </c>
      <c r="E96" s="26">
        <v>0.54166666666666663</v>
      </c>
      <c r="F96" s="27">
        <f t="shared" si="3"/>
        <v>0.8</v>
      </c>
      <c r="G96" s="28">
        <f t="shared" si="4"/>
        <v>0.19999999999999996</v>
      </c>
      <c r="H96" s="29">
        <v>548</v>
      </c>
      <c r="I96" s="30">
        <f t="shared" si="5"/>
        <v>30000</v>
      </c>
    </row>
    <row r="97" spans="1:9">
      <c r="A97" s="17">
        <v>4843</v>
      </c>
      <c r="B97" s="17">
        <v>6</v>
      </c>
      <c r="C97" s="31" t="s">
        <v>102</v>
      </c>
      <c r="D97" s="25">
        <v>12.9126213592233</v>
      </c>
      <c r="E97" s="26">
        <v>3.9106145251396648E-2</v>
      </c>
      <c r="F97" s="27">
        <f t="shared" si="3"/>
        <v>0.5</v>
      </c>
      <c r="G97" s="28">
        <f t="shared" si="4"/>
        <v>0.5</v>
      </c>
      <c r="H97" s="29">
        <v>133</v>
      </c>
      <c r="I97" s="30">
        <f t="shared" si="5"/>
        <v>30000</v>
      </c>
    </row>
    <row r="98" spans="1:9">
      <c r="A98" s="17">
        <v>2009</v>
      </c>
      <c r="B98" s="17">
        <v>4</v>
      </c>
      <c r="C98" s="31" t="s">
        <v>103</v>
      </c>
      <c r="D98" s="25">
        <v>7.54524475482323</v>
      </c>
      <c r="E98" s="26">
        <v>0.22803195352214961</v>
      </c>
      <c r="F98" s="27">
        <f t="shared" si="3"/>
        <v>0.6</v>
      </c>
      <c r="G98" s="28">
        <f t="shared" si="4"/>
        <v>0.4</v>
      </c>
      <c r="H98" s="29">
        <v>1422</v>
      </c>
      <c r="I98" s="30">
        <f t="shared" si="5"/>
        <v>56880</v>
      </c>
    </row>
    <row r="99" spans="1:9">
      <c r="A99" s="17">
        <v>2114</v>
      </c>
      <c r="B99" s="17">
        <v>7</v>
      </c>
      <c r="C99" s="31" t="s">
        <v>104</v>
      </c>
      <c r="D99" s="25">
        <v>3.9405798284825582</v>
      </c>
      <c r="E99" s="26">
        <v>0.26998223801065718</v>
      </c>
      <c r="F99" s="27">
        <f t="shared" si="3"/>
        <v>0.6</v>
      </c>
      <c r="G99" s="28">
        <f t="shared" si="4"/>
        <v>0.4</v>
      </c>
      <c r="H99" s="29">
        <v>549</v>
      </c>
      <c r="I99" s="30">
        <f t="shared" si="5"/>
        <v>30000</v>
      </c>
    </row>
    <row r="100" spans="1:9">
      <c r="A100" s="17">
        <v>2128</v>
      </c>
      <c r="B100" s="17">
        <v>8</v>
      </c>
      <c r="C100" s="31" t="s">
        <v>105</v>
      </c>
      <c r="D100" s="25">
        <v>5.331812563372031</v>
      </c>
      <c r="E100" s="26">
        <v>0.52281368821292773</v>
      </c>
      <c r="F100" s="27">
        <f t="shared" si="3"/>
        <v>0.8</v>
      </c>
      <c r="G100" s="28">
        <f t="shared" si="4"/>
        <v>0.19999999999999996</v>
      </c>
      <c r="H100" s="29">
        <v>591</v>
      </c>
      <c r="I100" s="30">
        <f t="shared" si="5"/>
        <v>30000</v>
      </c>
    </row>
    <row r="101" spans="1:9">
      <c r="A101" s="17">
        <v>2135</v>
      </c>
      <c r="B101" s="17">
        <v>10</v>
      </c>
      <c r="C101" s="31" t="s">
        <v>106</v>
      </c>
      <c r="D101" s="25">
        <v>1.2059008725607703</v>
      </c>
      <c r="E101" s="26">
        <v>0.52199413489736068</v>
      </c>
      <c r="F101" s="27">
        <f t="shared" si="3"/>
        <v>0.8</v>
      </c>
      <c r="G101" s="28">
        <f t="shared" si="4"/>
        <v>0.19999999999999996</v>
      </c>
      <c r="H101" s="29">
        <v>405</v>
      </c>
      <c r="I101" s="30">
        <f t="shared" si="5"/>
        <v>30000</v>
      </c>
    </row>
    <row r="102" spans="1:9">
      <c r="A102" s="17">
        <v>2142</v>
      </c>
      <c r="B102" s="17">
        <v>10</v>
      </c>
      <c r="C102" s="31" t="s">
        <v>107</v>
      </c>
      <c r="D102" s="25">
        <v>1.7206887161058171</v>
      </c>
      <c r="E102" s="26">
        <v>0.45033112582781459</v>
      </c>
      <c r="F102" s="27">
        <f t="shared" si="3"/>
        <v>0.7</v>
      </c>
      <c r="G102" s="28">
        <f t="shared" si="4"/>
        <v>0.30000000000000004</v>
      </c>
      <c r="H102" s="29">
        <v>164</v>
      </c>
      <c r="I102" s="30">
        <f t="shared" si="5"/>
        <v>30000</v>
      </c>
    </row>
    <row r="103" spans="1:9">
      <c r="A103" s="17">
        <v>2198</v>
      </c>
      <c r="B103" s="17">
        <v>11</v>
      </c>
      <c r="C103" s="31" t="s">
        <v>108</v>
      </c>
      <c r="D103" s="25">
        <v>6.4640201800376635</v>
      </c>
      <c r="E103" s="26">
        <v>0.31223628691983124</v>
      </c>
      <c r="F103" s="27">
        <f t="shared" si="3"/>
        <v>0.6</v>
      </c>
      <c r="G103" s="28">
        <f t="shared" si="4"/>
        <v>0.4</v>
      </c>
      <c r="H103" s="29">
        <v>743</v>
      </c>
      <c r="I103" s="30">
        <f t="shared" si="5"/>
        <v>30000</v>
      </c>
    </row>
    <row r="104" spans="1:9">
      <c r="A104" s="17">
        <v>2212</v>
      </c>
      <c r="B104" s="17">
        <v>8</v>
      </c>
      <c r="C104" s="31" t="s">
        <v>109</v>
      </c>
      <c r="D104" s="25">
        <v>0.68416347890670881</v>
      </c>
      <c r="E104" s="26">
        <v>0.32743362831858408</v>
      </c>
      <c r="F104" s="27">
        <f t="shared" si="3"/>
        <v>0.6</v>
      </c>
      <c r="G104" s="28">
        <f t="shared" si="4"/>
        <v>0.4</v>
      </c>
      <c r="H104" s="29">
        <v>109</v>
      </c>
      <c r="I104" s="30">
        <f t="shared" si="5"/>
        <v>30000</v>
      </c>
    </row>
    <row r="105" spans="1:9">
      <c r="A105" s="17">
        <v>2226</v>
      </c>
      <c r="B105" s="17">
        <v>10</v>
      </c>
      <c r="C105" s="31" t="s">
        <v>110</v>
      </c>
      <c r="D105" s="25">
        <v>3.2968615528890317</v>
      </c>
      <c r="E105" s="26">
        <v>0.60698689956331875</v>
      </c>
      <c r="F105" s="27">
        <f t="shared" si="3"/>
        <v>0.8</v>
      </c>
      <c r="G105" s="28">
        <f t="shared" si="4"/>
        <v>0.19999999999999996</v>
      </c>
      <c r="H105" s="29">
        <v>244</v>
      </c>
      <c r="I105" s="30">
        <f t="shared" si="5"/>
        <v>30000</v>
      </c>
    </row>
    <row r="106" spans="1:9">
      <c r="A106" s="17">
        <v>2233</v>
      </c>
      <c r="B106" s="17">
        <v>11</v>
      </c>
      <c r="C106" s="31" t="s">
        <v>111</v>
      </c>
      <c r="D106" s="25">
        <v>3.3077957635159048</v>
      </c>
      <c r="E106" s="26">
        <v>0.26046511627906976</v>
      </c>
      <c r="F106" s="27">
        <f t="shared" si="3"/>
        <v>0.6</v>
      </c>
      <c r="G106" s="28">
        <f t="shared" si="4"/>
        <v>0.4</v>
      </c>
      <c r="H106" s="29">
        <v>878</v>
      </c>
      <c r="I106" s="30">
        <f t="shared" si="5"/>
        <v>35120</v>
      </c>
    </row>
    <row r="107" spans="1:9">
      <c r="A107" s="17">
        <v>2310</v>
      </c>
      <c r="B107" s="17">
        <v>6</v>
      </c>
      <c r="C107" s="31" t="s">
        <v>112</v>
      </c>
      <c r="D107" s="25">
        <v>8.0163715136222127</v>
      </c>
      <c r="E107" s="26">
        <v>0.24014336917562723</v>
      </c>
      <c r="F107" s="27">
        <f t="shared" si="3"/>
        <v>0.6</v>
      </c>
      <c r="G107" s="28">
        <f t="shared" si="4"/>
        <v>0.4</v>
      </c>
      <c r="H107" s="29">
        <v>253</v>
      </c>
      <c r="I107" s="30">
        <f t="shared" si="5"/>
        <v>30000</v>
      </c>
    </row>
    <row r="108" spans="1:9">
      <c r="A108" s="17">
        <v>2394</v>
      </c>
      <c r="B108" s="17">
        <v>10</v>
      </c>
      <c r="C108" s="31" t="s">
        <v>113</v>
      </c>
      <c r="D108" s="25">
        <v>2.9495390853104717</v>
      </c>
      <c r="E108" s="26">
        <v>0.47803617571059431</v>
      </c>
      <c r="F108" s="27">
        <f t="shared" si="3"/>
        <v>0.7</v>
      </c>
      <c r="G108" s="28">
        <f t="shared" si="4"/>
        <v>0.30000000000000004</v>
      </c>
      <c r="H108" s="29">
        <v>443</v>
      </c>
      <c r="I108" s="30">
        <f t="shared" si="5"/>
        <v>30000</v>
      </c>
    </row>
    <row r="109" spans="1:9">
      <c r="A109" s="17">
        <v>2415</v>
      </c>
      <c r="B109" s="17">
        <v>8</v>
      </c>
      <c r="C109" s="31" t="s">
        <v>114</v>
      </c>
      <c r="D109" s="25">
        <v>5.5714285714285712</v>
      </c>
      <c r="E109" s="26">
        <v>0.5473372781065089</v>
      </c>
      <c r="F109" s="27">
        <f t="shared" si="3"/>
        <v>0.8</v>
      </c>
      <c r="G109" s="28">
        <f t="shared" si="4"/>
        <v>0.19999999999999996</v>
      </c>
      <c r="H109" s="29">
        <v>312</v>
      </c>
      <c r="I109" s="30">
        <f t="shared" si="5"/>
        <v>30000</v>
      </c>
    </row>
    <row r="110" spans="1:9">
      <c r="A110" s="17">
        <v>2436</v>
      </c>
      <c r="B110" s="17">
        <v>6</v>
      </c>
      <c r="C110" s="31" t="s">
        <v>115</v>
      </c>
      <c r="D110" s="25">
        <v>8.4711000458745502</v>
      </c>
      <c r="E110" s="26">
        <v>0.20676968359087564</v>
      </c>
      <c r="F110" s="27">
        <v>0.5</v>
      </c>
      <c r="G110" s="28">
        <f t="shared" si="4"/>
        <v>0.5</v>
      </c>
      <c r="H110" s="29">
        <v>1529</v>
      </c>
      <c r="I110" s="30">
        <f t="shared" si="5"/>
        <v>60000</v>
      </c>
    </row>
    <row r="111" spans="1:9">
      <c r="A111" s="17">
        <v>2478</v>
      </c>
      <c r="B111" s="17">
        <v>12</v>
      </c>
      <c r="C111" s="31" t="s">
        <v>116</v>
      </c>
      <c r="D111" s="25">
        <v>2.8940067962145153</v>
      </c>
      <c r="E111" s="26">
        <v>0.41076769690927217</v>
      </c>
      <c r="F111" s="27">
        <f t="shared" ref="F111:F123" si="6">IF(E111&lt;0.01,0.25,(IF(E111&lt;0.2,0.5,(IF(E111&lt;0.35,0.6,(IF(E111&lt;0.5,0.7,(IF(E111&lt;0.75,0.8,0.85)))))))))</f>
        <v>0.7</v>
      </c>
      <c r="G111" s="28">
        <f t="shared" si="4"/>
        <v>0.30000000000000004</v>
      </c>
      <c r="H111" s="29">
        <v>1773</v>
      </c>
      <c r="I111" s="30">
        <f t="shared" si="5"/>
        <v>60000</v>
      </c>
    </row>
    <row r="112" spans="1:9">
      <c r="A112" s="17">
        <v>2525</v>
      </c>
      <c r="B112" s="17">
        <v>6</v>
      </c>
      <c r="C112" s="31" t="s">
        <v>117</v>
      </c>
      <c r="D112" s="25">
        <v>4.3935643564356441</v>
      </c>
      <c r="E112" s="26">
        <v>0.25073746312684364</v>
      </c>
      <c r="F112" s="27">
        <f t="shared" si="6"/>
        <v>0.6</v>
      </c>
      <c r="G112" s="28">
        <f t="shared" si="4"/>
        <v>0.4</v>
      </c>
      <c r="H112" s="29">
        <v>355</v>
      </c>
      <c r="I112" s="30">
        <f t="shared" si="5"/>
        <v>30000</v>
      </c>
    </row>
    <row r="113" spans="1:9">
      <c r="A113" s="17">
        <v>2527</v>
      </c>
      <c r="B113" s="17">
        <v>3</v>
      </c>
      <c r="C113" s="31" t="s">
        <v>118</v>
      </c>
      <c r="D113" s="25">
        <v>4.1590594094381546</v>
      </c>
      <c r="E113" s="26">
        <v>0.21052631578947367</v>
      </c>
      <c r="F113" s="27">
        <f t="shared" si="6"/>
        <v>0.6</v>
      </c>
      <c r="G113" s="28">
        <f t="shared" si="4"/>
        <v>0.4</v>
      </c>
      <c r="H113" s="29">
        <v>300</v>
      </c>
      <c r="I113" s="30">
        <f t="shared" si="5"/>
        <v>30000</v>
      </c>
    </row>
    <row r="114" spans="1:9">
      <c r="A114" s="17">
        <v>2534</v>
      </c>
      <c r="B114" s="17">
        <v>7</v>
      </c>
      <c r="C114" s="31" t="s">
        <v>119</v>
      </c>
      <c r="D114" s="25">
        <v>6.5927836216967046</v>
      </c>
      <c r="E114" s="26">
        <v>0.2617283950617284</v>
      </c>
      <c r="F114" s="27">
        <f t="shared" si="6"/>
        <v>0.6</v>
      </c>
      <c r="G114" s="28">
        <f t="shared" si="4"/>
        <v>0.4</v>
      </c>
      <c r="H114" s="29">
        <v>441</v>
      </c>
      <c r="I114" s="30">
        <f t="shared" si="5"/>
        <v>30000</v>
      </c>
    </row>
    <row r="115" spans="1:9">
      <c r="A115" s="17">
        <v>2541</v>
      </c>
      <c r="B115" s="17">
        <v>4</v>
      </c>
      <c r="C115" s="31" t="s">
        <v>120</v>
      </c>
      <c r="D115" s="25">
        <v>3.8056890348434891</v>
      </c>
      <c r="E115" s="26">
        <v>0.46564885496183206</v>
      </c>
      <c r="F115" s="27">
        <f t="shared" si="6"/>
        <v>0.7</v>
      </c>
      <c r="G115" s="28">
        <f t="shared" si="4"/>
        <v>0.30000000000000004</v>
      </c>
      <c r="H115" s="29">
        <v>535</v>
      </c>
      <c r="I115" s="30">
        <f t="shared" si="5"/>
        <v>30000</v>
      </c>
    </row>
    <row r="116" spans="1:9">
      <c r="A116" s="17">
        <v>2576</v>
      </c>
      <c r="B116" s="17">
        <v>6</v>
      </c>
      <c r="C116" s="31" t="s">
        <v>121</v>
      </c>
      <c r="D116" s="25">
        <v>15.253381283664559</v>
      </c>
      <c r="E116" s="26">
        <v>0.35269121813031162</v>
      </c>
      <c r="F116" s="27">
        <f t="shared" si="6"/>
        <v>0.7</v>
      </c>
      <c r="G116" s="28">
        <f t="shared" si="4"/>
        <v>0.30000000000000004</v>
      </c>
      <c r="H116" s="29">
        <v>831</v>
      </c>
      <c r="I116" s="30">
        <f t="shared" si="5"/>
        <v>33240</v>
      </c>
    </row>
    <row r="117" spans="1:9">
      <c r="A117" s="17">
        <v>2618</v>
      </c>
      <c r="B117" s="17">
        <v>12</v>
      </c>
      <c r="C117" s="31" t="s">
        <v>122</v>
      </c>
      <c r="D117" s="25">
        <v>1.1850689751082066</v>
      </c>
      <c r="E117" s="26">
        <v>0.47098976109215018</v>
      </c>
      <c r="F117" s="27">
        <f t="shared" si="6"/>
        <v>0.7</v>
      </c>
      <c r="G117" s="28">
        <f t="shared" si="4"/>
        <v>0.30000000000000004</v>
      </c>
      <c r="H117" s="29">
        <v>570</v>
      </c>
      <c r="I117" s="30">
        <f t="shared" si="5"/>
        <v>30000</v>
      </c>
    </row>
    <row r="118" spans="1:9">
      <c r="A118" s="17">
        <v>2625</v>
      </c>
      <c r="B118" s="17">
        <v>6</v>
      </c>
      <c r="C118" s="31" t="s">
        <v>123</v>
      </c>
      <c r="D118" s="25">
        <v>8.4397522344564813</v>
      </c>
      <c r="E118" s="26">
        <v>0.31642512077294688</v>
      </c>
      <c r="F118" s="27">
        <f t="shared" si="6"/>
        <v>0.6</v>
      </c>
      <c r="G118" s="28">
        <f t="shared" si="4"/>
        <v>0.4</v>
      </c>
      <c r="H118" s="29">
        <v>444</v>
      </c>
      <c r="I118" s="30">
        <f t="shared" si="5"/>
        <v>30000</v>
      </c>
    </row>
    <row r="119" spans="1:9">
      <c r="A119" s="17">
        <v>2632</v>
      </c>
      <c r="B119" s="17">
        <v>4</v>
      </c>
      <c r="C119" s="31" t="s">
        <v>124</v>
      </c>
      <c r="D119" s="25">
        <v>4.1192757525903474</v>
      </c>
      <c r="E119" s="26">
        <v>0.53298153034300788</v>
      </c>
      <c r="F119" s="27">
        <f t="shared" si="6"/>
        <v>0.8</v>
      </c>
      <c r="G119" s="28">
        <f t="shared" si="4"/>
        <v>0.19999999999999996</v>
      </c>
      <c r="H119" s="29">
        <v>401</v>
      </c>
      <c r="I119" s="30">
        <f t="shared" si="5"/>
        <v>30000</v>
      </c>
    </row>
    <row r="120" spans="1:9">
      <c r="A120" s="17">
        <v>2639</v>
      </c>
      <c r="B120" s="17">
        <v>5</v>
      </c>
      <c r="C120" s="31" t="s">
        <v>125</v>
      </c>
      <c r="D120" s="25">
        <v>5.2581062853048497</v>
      </c>
      <c r="E120" s="26">
        <v>0.28219971056439941</v>
      </c>
      <c r="F120" s="27">
        <f t="shared" si="6"/>
        <v>0.6</v>
      </c>
      <c r="G120" s="28">
        <f t="shared" si="4"/>
        <v>0.4</v>
      </c>
      <c r="H120" s="29">
        <v>702</v>
      </c>
      <c r="I120" s="30">
        <f t="shared" si="5"/>
        <v>30000</v>
      </c>
    </row>
    <row r="121" spans="1:9">
      <c r="A121" s="17">
        <v>2646</v>
      </c>
      <c r="B121" s="17">
        <v>3</v>
      </c>
      <c r="C121" s="31" t="s">
        <v>126</v>
      </c>
      <c r="D121" s="25">
        <v>4.5556096461611357</v>
      </c>
      <c r="E121" s="26">
        <v>0.38400000000000001</v>
      </c>
      <c r="F121" s="27">
        <f t="shared" si="6"/>
        <v>0.7</v>
      </c>
      <c r="G121" s="28">
        <f t="shared" si="4"/>
        <v>0.30000000000000004</v>
      </c>
      <c r="H121" s="29">
        <v>743</v>
      </c>
      <c r="I121" s="30">
        <f t="shared" si="5"/>
        <v>30000</v>
      </c>
    </row>
    <row r="122" spans="1:9">
      <c r="A122" s="17">
        <v>2660</v>
      </c>
      <c r="B122" s="17">
        <v>3</v>
      </c>
      <c r="C122" s="31" t="s">
        <v>127</v>
      </c>
      <c r="D122" s="25">
        <v>3.6421394996101064</v>
      </c>
      <c r="E122" s="26">
        <v>0.39955357142857145</v>
      </c>
      <c r="F122" s="27">
        <f t="shared" si="6"/>
        <v>0.7</v>
      </c>
      <c r="G122" s="28">
        <f t="shared" si="4"/>
        <v>0.30000000000000004</v>
      </c>
      <c r="H122" s="29">
        <v>321</v>
      </c>
      <c r="I122" s="30">
        <f t="shared" si="5"/>
        <v>30000</v>
      </c>
    </row>
    <row r="123" spans="1:9">
      <c r="A123" s="17">
        <v>2737</v>
      </c>
      <c r="B123" s="17">
        <v>2</v>
      </c>
      <c r="C123" s="31" t="s">
        <v>128</v>
      </c>
      <c r="D123" s="25">
        <v>4.5664181998855273</v>
      </c>
      <c r="E123" s="26">
        <v>0.46229508196721314</v>
      </c>
      <c r="F123" s="27">
        <f t="shared" si="6"/>
        <v>0.7</v>
      </c>
      <c r="G123" s="28">
        <f t="shared" si="4"/>
        <v>0.30000000000000004</v>
      </c>
      <c r="H123" s="29">
        <v>250</v>
      </c>
      <c r="I123" s="30">
        <f t="shared" si="5"/>
        <v>30000</v>
      </c>
    </row>
    <row r="124" spans="1:9">
      <c r="A124" s="17">
        <v>2800</v>
      </c>
      <c r="B124" s="17">
        <v>6</v>
      </c>
      <c r="C124" s="31" t="s">
        <v>129</v>
      </c>
      <c r="D124" s="25">
        <v>13.36534475892776</v>
      </c>
      <c r="E124" s="26">
        <v>0.19405405405405404</v>
      </c>
      <c r="F124" s="27">
        <v>0.4</v>
      </c>
      <c r="G124" s="28">
        <f t="shared" si="4"/>
        <v>0.6</v>
      </c>
      <c r="H124" s="29">
        <v>1899</v>
      </c>
      <c r="I124" s="30">
        <f t="shared" si="5"/>
        <v>60000</v>
      </c>
    </row>
    <row r="125" spans="1:9">
      <c r="A125" s="17">
        <v>2814</v>
      </c>
      <c r="B125" s="17">
        <v>7</v>
      </c>
      <c r="C125" s="31" t="s">
        <v>130</v>
      </c>
      <c r="D125" s="25">
        <v>7.6702946224718369</v>
      </c>
      <c r="E125" s="26">
        <v>0.34864300626304801</v>
      </c>
      <c r="F125" s="27">
        <f t="shared" ref="F125:F164" si="7">IF(E125&lt;0.01,0.25,(IF(E125&lt;0.2,0.5,(IF(E125&lt;0.35,0.6,(IF(E125&lt;0.5,0.7,(IF(E125&lt;0.75,0.8,0.85)))))))))</f>
        <v>0.6</v>
      </c>
      <c r="G125" s="28">
        <f t="shared" si="4"/>
        <v>0.4</v>
      </c>
      <c r="H125" s="29">
        <v>989</v>
      </c>
      <c r="I125" s="30">
        <f t="shared" si="5"/>
        <v>39560</v>
      </c>
    </row>
    <row r="126" spans="1:9">
      <c r="A126" s="17">
        <v>5960</v>
      </c>
      <c r="B126" s="17">
        <v>3</v>
      </c>
      <c r="C126" s="31" t="s">
        <v>131</v>
      </c>
      <c r="D126" s="25">
        <v>3.1578694017818485</v>
      </c>
      <c r="E126" s="26">
        <v>0.47222222222222221</v>
      </c>
      <c r="F126" s="27">
        <f t="shared" si="7"/>
        <v>0.7</v>
      </c>
      <c r="G126" s="28">
        <f t="shared" si="4"/>
        <v>0.30000000000000004</v>
      </c>
      <c r="H126" s="29">
        <v>467</v>
      </c>
      <c r="I126" s="30">
        <f t="shared" si="5"/>
        <v>30000</v>
      </c>
    </row>
    <row r="127" spans="1:9">
      <c r="A127" s="17">
        <v>2828</v>
      </c>
      <c r="B127" s="17">
        <v>7</v>
      </c>
      <c r="C127" s="31" t="s">
        <v>132</v>
      </c>
      <c r="D127" s="25">
        <v>12.064968334024456</v>
      </c>
      <c r="E127" s="26">
        <v>0.16573258606885508</v>
      </c>
      <c r="F127" s="27">
        <f t="shared" si="7"/>
        <v>0.5</v>
      </c>
      <c r="G127" s="28">
        <f t="shared" si="4"/>
        <v>0.5</v>
      </c>
      <c r="H127" s="29">
        <v>1294</v>
      </c>
      <c r="I127" s="30">
        <f t="shared" si="5"/>
        <v>51760</v>
      </c>
    </row>
    <row r="128" spans="1:9">
      <c r="A128" s="17">
        <v>1848</v>
      </c>
      <c r="B128" s="17">
        <v>9</v>
      </c>
      <c r="C128" s="31" t="s">
        <v>133</v>
      </c>
      <c r="D128" s="25">
        <v>4.2241379310344831</v>
      </c>
      <c r="E128" s="26">
        <v>0.90909090909090906</v>
      </c>
      <c r="F128" s="27">
        <f t="shared" si="7"/>
        <v>0.85</v>
      </c>
      <c r="G128" s="28">
        <f t="shared" si="4"/>
        <v>0.15000000000000002</v>
      </c>
      <c r="H128" s="29">
        <v>539</v>
      </c>
      <c r="I128" s="30">
        <f t="shared" si="5"/>
        <v>30000</v>
      </c>
    </row>
    <row r="129" spans="1:9">
      <c r="A129" s="17">
        <v>2856</v>
      </c>
      <c r="B129" s="17">
        <v>10</v>
      </c>
      <c r="C129" s="31" t="s">
        <v>134</v>
      </c>
      <c r="D129" s="25">
        <v>4.0927675322077324</v>
      </c>
      <c r="E129" s="26">
        <v>0.55514250309789348</v>
      </c>
      <c r="F129" s="27">
        <f t="shared" si="7"/>
        <v>0.8</v>
      </c>
      <c r="G129" s="28">
        <f t="shared" si="4"/>
        <v>0.19999999999999996</v>
      </c>
      <c r="H129" s="29">
        <v>784</v>
      </c>
      <c r="I129" s="30">
        <f t="shared" si="5"/>
        <v>31360</v>
      </c>
    </row>
    <row r="130" spans="1:9">
      <c r="A130" s="17">
        <v>2863</v>
      </c>
      <c r="B130" s="17">
        <v>4</v>
      </c>
      <c r="C130" s="31" t="s">
        <v>135</v>
      </c>
      <c r="D130" s="25">
        <v>3.5273405260330053</v>
      </c>
      <c r="E130" s="26">
        <v>0.54741379310344829</v>
      </c>
      <c r="F130" s="27">
        <f t="shared" si="7"/>
        <v>0.8</v>
      </c>
      <c r="G130" s="28">
        <f t="shared" si="4"/>
        <v>0.19999999999999996</v>
      </c>
      <c r="H130" s="29">
        <v>246</v>
      </c>
      <c r="I130" s="30">
        <f t="shared" si="5"/>
        <v>30000</v>
      </c>
    </row>
    <row r="131" spans="1:9">
      <c r="A131" s="17">
        <v>2884</v>
      </c>
      <c r="B131" s="17">
        <v>2</v>
      </c>
      <c r="C131" s="31" t="s">
        <v>136</v>
      </c>
      <c r="D131" s="25">
        <v>15.055695655235866</v>
      </c>
      <c r="E131" s="26">
        <v>0.26126126126126126</v>
      </c>
      <c r="F131" s="27">
        <f t="shared" si="7"/>
        <v>0.6</v>
      </c>
      <c r="G131" s="28">
        <f t="shared" si="4"/>
        <v>0.4</v>
      </c>
      <c r="H131" s="29">
        <v>1435</v>
      </c>
      <c r="I131" s="30">
        <f t="shared" si="5"/>
        <v>57400</v>
      </c>
    </row>
    <row r="132" spans="1:9">
      <c r="A132" s="17">
        <v>2891</v>
      </c>
      <c r="B132" s="17">
        <v>10</v>
      </c>
      <c r="C132" s="31" t="s">
        <v>137</v>
      </c>
      <c r="D132" s="25">
        <v>1.7009855391574089</v>
      </c>
      <c r="E132" s="26">
        <v>0.49185667752442996</v>
      </c>
      <c r="F132" s="27">
        <f t="shared" si="7"/>
        <v>0.7</v>
      </c>
      <c r="G132" s="28">
        <f t="shared" si="4"/>
        <v>0.30000000000000004</v>
      </c>
      <c r="H132" s="29">
        <v>310</v>
      </c>
      <c r="I132" s="30">
        <f t="shared" si="5"/>
        <v>30000</v>
      </c>
    </row>
    <row r="133" spans="1:9">
      <c r="A133" s="17">
        <v>3647</v>
      </c>
      <c r="B133" s="17">
        <v>9</v>
      </c>
      <c r="C133" s="31" t="s">
        <v>138</v>
      </c>
      <c r="D133" s="25">
        <v>0.92702180860392391</v>
      </c>
      <c r="E133" s="26">
        <v>0.39504373177842567</v>
      </c>
      <c r="F133" s="27">
        <f t="shared" si="7"/>
        <v>0.7</v>
      </c>
      <c r="G133" s="28">
        <f t="shared" si="4"/>
        <v>0.30000000000000004</v>
      </c>
      <c r="H133" s="29">
        <v>695</v>
      </c>
      <c r="I133" s="30">
        <f t="shared" si="5"/>
        <v>30000</v>
      </c>
    </row>
    <row r="134" spans="1:9">
      <c r="A134" s="17">
        <v>2912</v>
      </c>
      <c r="B134" s="17">
        <v>3</v>
      </c>
      <c r="C134" s="31" t="s">
        <v>139</v>
      </c>
      <c r="D134" s="25">
        <v>6.7983308737063792</v>
      </c>
      <c r="E134" s="26">
        <v>0.36203319502074688</v>
      </c>
      <c r="F134" s="27">
        <f t="shared" si="7"/>
        <v>0.7</v>
      </c>
      <c r="G134" s="28">
        <f t="shared" si="4"/>
        <v>0.30000000000000004</v>
      </c>
      <c r="H134" s="29">
        <v>971</v>
      </c>
      <c r="I134" s="30">
        <f t="shared" si="5"/>
        <v>38840</v>
      </c>
    </row>
    <row r="135" spans="1:9">
      <c r="A135" s="17">
        <v>2940</v>
      </c>
      <c r="B135" s="17">
        <v>8</v>
      </c>
      <c r="C135" s="31" t="s">
        <v>140</v>
      </c>
      <c r="D135" s="25">
        <v>0.91235963631030559</v>
      </c>
      <c r="E135" s="26">
        <v>0.39344262295081966</v>
      </c>
      <c r="F135" s="27">
        <f t="shared" si="7"/>
        <v>0.7</v>
      </c>
      <c r="G135" s="28">
        <f t="shared" si="4"/>
        <v>0.30000000000000004</v>
      </c>
      <c r="H135" s="29">
        <v>221</v>
      </c>
      <c r="I135" s="30">
        <f t="shared" si="5"/>
        <v>30000</v>
      </c>
    </row>
    <row r="136" spans="1:9">
      <c r="A136" s="17">
        <v>2961</v>
      </c>
      <c r="B136" s="17">
        <v>8</v>
      </c>
      <c r="C136" s="31" t="s">
        <v>141</v>
      </c>
      <c r="D136" s="25">
        <v>4.7881067064270351</v>
      </c>
      <c r="E136" s="26">
        <v>0.36855670103092786</v>
      </c>
      <c r="F136" s="27">
        <f t="shared" si="7"/>
        <v>0.7</v>
      </c>
      <c r="G136" s="28">
        <f t="shared" si="4"/>
        <v>0.30000000000000004</v>
      </c>
      <c r="H136" s="29">
        <v>420</v>
      </c>
      <c r="I136" s="30">
        <f t="shared" si="5"/>
        <v>30000</v>
      </c>
    </row>
    <row r="137" spans="1:9">
      <c r="A137" s="17">
        <v>3087</v>
      </c>
      <c r="B137" s="17">
        <v>2</v>
      </c>
      <c r="C137" s="31" t="s">
        <v>142</v>
      </c>
      <c r="D137" s="25">
        <v>6.898774983881367</v>
      </c>
      <c r="E137" s="26">
        <v>0.42592592592592593</v>
      </c>
      <c r="F137" s="27">
        <f t="shared" si="7"/>
        <v>0.7</v>
      </c>
      <c r="G137" s="28">
        <f t="shared" si="4"/>
        <v>0.30000000000000004</v>
      </c>
      <c r="H137" s="29">
        <v>107</v>
      </c>
      <c r="I137" s="30">
        <f t="shared" si="5"/>
        <v>30000</v>
      </c>
    </row>
    <row r="138" spans="1:9">
      <c r="A138" s="17">
        <v>3094</v>
      </c>
      <c r="B138" s="17">
        <v>2</v>
      </c>
      <c r="C138" s="31" t="s">
        <v>143</v>
      </c>
      <c r="D138" s="25">
        <v>5.002977963073258</v>
      </c>
      <c r="E138" s="26">
        <v>0.25641025641025639</v>
      </c>
      <c r="F138" s="27">
        <f t="shared" si="7"/>
        <v>0.6</v>
      </c>
      <c r="G138" s="28">
        <f t="shared" si="4"/>
        <v>0.4</v>
      </c>
      <c r="H138" s="29">
        <v>84</v>
      </c>
      <c r="I138" s="30">
        <f t="shared" si="5"/>
        <v>30000</v>
      </c>
    </row>
    <row r="139" spans="1:9">
      <c r="A139" s="17">
        <v>3150</v>
      </c>
      <c r="B139" s="17">
        <v>5</v>
      </c>
      <c r="C139" s="31" t="s">
        <v>144</v>
      </c>
      <c r="D139" s="25">
        <v>15.918705569526976</v>
      </c>
      <c r="E139" s="26">
        <v>0.17236842105263159</v>
      </c>
      <c r="F139" s="27">
        <f t="shared" si="7"/>
        <v>0.5</v>
      </c>
      <c r="G139" s="28">
        <f t="shared" ref="G139:G202" si="8">1-F139</f>
        <v>0.5</v>
      </c>
      <c r="H139" s="29">
        <v>1558</v>
      </c>
      <c r="I139" s="30">
        <f t="shared" ref="I139:I202" si="9">IF(H139&lt;750,30000,IF(H139&gt;1500,60000,H139*40))</f>
        <v>60000</v>
      </c>
    </row>
    <row r="140" spans="1:9">
      <c r="A140" s="17">
        <v>3171</v>
      </c>
      <c r="B140" s="17">
        <v>6</v>
      </c>
      <c r="C140" s="31" t="s">
        <v>145</v>
      </c>
      <c r="D140" s="25">
        <v>14.500440782090529</v>
      </c>
      <c r="E140" s="26">
        <v>0.21684414327202323</v>
      </c>
      <c r="F140" s="27">
        <f t="shared" si="7"/>
        <v>0.6</v>
      </c>
      <c r="G140" s="28">
        <f t="shared" si="8"/>
        <v>0.4</v>
      </c>
      <c r="H140" s="29">
        <v>1068</v>
      </c>
      <c r="I140" s="30">
        <f t="shared" si="9"/>
        <v>42720</v>
      </c>
    </row>
    <row r="141" spans="1:9">
      <c r="A141" s="17">
        <v>3206</v>
      </c>
      <c r="B141" s="17">
        <v>10</v>
      </c>
      <c r="C141" s="31" t="s">
        <v>146</v>
      </c>
      <c r="D141" s="25">
        <v>4.6524038613059631</v>
      </c>
      <c r="E141" s="26">
        <v>0.45508982035928142</v>
      </c>
      <c r="F141" s="27">
        <f t="shared" si="7"/>
        <v>0.7</v>
      </c>
      <c r="G141" s="28">
        <f t="shared" si="8"/>
        <v>0.30000000000000004</v>
      </c>
      <c r="H141" s="29">
        <v>527</v>
      </c>
      <c r="I141" s="30">
        <f t="shared" si="9"/>
        <v>30000</v>
      </c>
    </row>
    <row r="142" spans="1:9">
      <c r="A142" s="17">
        <v>3213</v>
      </c>
      <c r="B142" s="17">
        <v>11</v>
      </c>
      <c r="C142" s="31" t="s">
        <v>147</v>
      </c>
      <c r="D142" s="25">
        <v>4.6806028027555255</v>
      </c>
      <c r="E142" s="26">
        <v>0.40909090909090912</v>
      </c>
      <c r="F142" s="27">
        <f t="shared" si="7"/>
        <v>0.7</v>
      </c>
      <c r="G142" s="28">
        <f t="shared" si="8"/>
        <v>0.30000000000000004</v>
      </c>
      <c r="H142" s="29">
        <v>514</v>
      </c>
      <c r="I142" s="30">
        <f t="shared" si="9"/>
        <v>30000</v>
      </c>
    </row>
    <row r="143" spans="1:9">
      <c r="A143" s="17">
        <v>3220</v>
      </c>
      <c r="B143" s="17">
        <v>7</v>
      </c>
      <c r="C143" s="31" t="s">
        <v>148</v>
      </c>
      <c r="D143" s="25">
        <v>11.134716168349497</v>
      </c>
      <c r="E143" s="26">
        <v>0.17576703068122726</v>
      </c>
      <c r="F143" s="27">
        <f t="shared" si="7"/>
        <v>0.5</v>
      </c>
      <c r="G143" s="28">
        <f t="shared" si="8"/>
        <v>0.5</v>
      </c>
      <c r="H143" s="29">
        <v>1915</v>
      </c>
      <c r="I143" s="30">
        <f t="shared" si="9"/>
        <v>60000</v>
      </c>
    </row>
    <row r="144" spans="1:9">
      <c r="A144" s="17">
        <v>3276</v>
      </c>
      <c r="B144" s="17">
        <v>6</v>
      </c>
      <c r="C144" s="31" t="s">
        <v>149</v>
      </c>
      <c r="D144" s="25">
        <v>7.0241343215957377</v>
      </c>
      <c r="E144" s="26">
        <v>0.36130867709815079</v>
      </c>
      <c r="F144" s="27">
        <f t="shared" si="7"/>
        <v>0.7</v>
      </c>
      <c r="G144" s="28">
        <f t="shared" si="8"/>
        <v>0.30000000000000004</v>
      </c>
      <c r="H144" s="29">
        <v>775</v>
      </c>
      <c r="I144" s="30">
        <f t="shared" si="9"/>
        <v>31000</v>
      </c>
    </row>
    <row r="145" spans="1:9">
      <c r="A145" s="17">
        <v>3297</v>
      </c>
      <c r="B145" s="17">
        <v>12</v>
      </c>
      <c r="C145" s="31" t="s">
        <v>150</v>
      </c>
      <c r="D145" s="25">
        <v>2.8694098024136938</v>
      </c>
      <c r="E145" s="26">
        <v>0.31575037147102525</v>
      </c>
      <c r="F145" s="27">
        <f t="shared" si="7"/>
        <v>0.6</v>
      </c>
      <c r="G145" s="28">
        <f t="shared" si="8"/>
        <v>0.4</v>
      </c>
      <c r="H145" s="29">
        <v>1278</v>
      </c>
      <c r="I145" s="30">
        <f t="shared" si="9"/>
        <v>51120</v>
      </c>
    </row>
    <row r="146" spans="1:9">
      <c r="A146" s="17">
        <v>3304</v>
      </c>
      <c r="B146" s="17">
        <v>9</v>
      </c>
      <c r="C146" s="31" t="s">
        <v>151</v>
      </c>
      <c r="D146" s="25">
        <v>6.3474793838129111</v>
      </c>
      <c r="E146" s="26">
        <v>0.1636615811373093</v>
      </c>
      <c r="F146" s="27">
        <f t="shared" si="7"/>
        <v>0.5</v>
      </c>
      <c r="G146" s="28">
        <f t="shared" si="8"/>
        <v>0.5</v>
      </c>
      <c r="H146" s="29">
        <v>664</v>
      </c>
      <c r="I146" s="30">
        <f t="shared" si="9"/>
        <v>30000</v>
      </c>
    </row>
    <row r="147" spans="1:9">
      <c r="A147" s="17">
        <v>3318</v>
      </c>
      <c r="B147" s="17">
        <v>8</v>
      </c>
      <c r="C147" s="31" t="s">
        <v>152</v>
      </c>
      <c r="D147" s="25">
        <v>3.9921041371294708</v>
      </c>
      <c r="E147" s="26">
        <v>0.5130434782608696</v>
      </c>
      <c r="F147" s="27">
        <f t="shared" si="7"/>
        <v>0.8</v>
      </c>
      <c r="G147" s="28">
        <f t="shared" si="8"/>
        <v>0.19999999999999996</v>
      </c>
      <c r="H147" s="29">
        <v>507</v>
      </c>
      <c r="I147" s="30">
        <f t="shared" si="9"/>
        <v>30000</v>
      </c>
    </row>
    <row r="148" spans="1:9">
      <c r="A148" s="17">
        <v>3325</v>
      </c>
      <c r="B148" s="17">
        <v>6</v>
      </c>
      <c r="C148" s="31" t="s">
        <v>153</v>
      </c>
      <c r="D148" s="25">
        <v>4.3608440526102319</v>
      </c>
      <c r="E148" s="26">
        <v>0.34317343173431736</v>
      </c>
      <c r="F148" s="27">
        <f t="shared" si="7"/>
        <v>0.6</v>
      </c>
      <c r="G148" s="28">
        <f t="shared" si="8"/>
        <v>0.4</v>
      </c>
      <c r="H148" s="29">
        <v>834</v>
      </c>
      <c r="I148" s="30">
        <f t="shared" si="9"/>
        <v>33360</v>
      </c>
    </row>
    <row r="149" spans="1:9">
      <c r="A149" s="17">
        <v>3360</v>
      </c>
      <c r="B149" s="17">
        <v>5</v>
      </c>
      <c r="C149" s="31" t="s">
        <v>154</v>
      </c>
      <c r="D149" s="25">
        <v>7.1070467753483024</v>
      </c>
      <c r="E149" s="26">
        <v>0.54021447721179627</v>
      </c>
      <c r="F149" s="27">
        <f t="shared" si="7"/>
        <v>0.8</v>
      </c>
      <c r="G149" s="28">
        <f t="shared" si="8"/>
        <v>0.19999999999999996</v>
      </c>
      <c r="H149" s="29">
        <v>1477</v>
      </c>
      <c r="I149" s="30">
        <f t="shared" si="9"/>
        <v>59080</v>
      </c>
    </row>
    <row r="150" spans="1:9">
      <c r="A150" s="17">
        <v>3367</v>
      </c>
      <c r="B150" s="17">
        <v>6</v>
      </c>
      <c r="C150" s="31" t="s">
        <v>155</v>
      </c>
      <c r="D150" s="25">
        <v>11.547665745978357</v>
      </c>
      <c r="E150" s="26">
        <v>0.26960352422907491</v>
      </c>
      <c r="F150" s="27">
        <f t="shared" si="7"/>
        <v>0.6</v>
      </c>
      <c r="G150" s="28">
        <f t="shared" si="8"/>
        <v>0.4</v>
      </c>
      <c r="H150" s="29">
        <v>1117</v>
      </c>
      <c r="I150" s="30">
        <f t="shared" si="9"/>
        <v>44680</v>
      </c>
    </row>
    <row r="151" spans="1:9">
      <c r="A151" s="17">
        <v>3409</v>
      </c>
      <c r="B151" s="17">
        <v>10</v>
      </c>
      <c r="C151" s="31" t="s">
        <v>156</v>
      </c>
      <c r="D151" s="25">
        <v>6.0997358749806079</v>
      </c>
      <c r="E151" s="26">
        <v>0.28230616302186878</v>
      </c>
      <c r="F151" s="27">
        <f t="shared" si="7"/>
        <v>0.6</v>
      </c>
      <c r="G151" s="28">
        <f t="shared" si="8"/>
        <v>0.4</v>
      </c>
      <c r="H151" s="29">
        <v>2140</v>
      </c>
      <c r="I151" s="30">
        <f t="shared" si="9"/>
        <v>60000</v>
      </c>
    </row>
    <row r="152" spans="1:9">
      <c r="A152" s="17">
        <v>3427</v>
      </c>
      <c r="B152" s="17">
        <v>12</v>
      </c>
      <c r="C152" s="31" t="s">
        <v>157</v>
      </c>
      <c r="D152" s="25">
        <v>1.4617165772345881</v>
      </c>
      <c r="E152" s="26">
        <v>0.58510638297872342</v>
      </c>
      <c r="F152" s="27">
        <f t="shared" si="7"/>
        <v>0.8</v>
      </c>
      <c r="G152" s="28">
        <f t="shared" si="8"/>
        <v>0.19999999999999996</v>
      </c>
      <c r="H152" s="29">
        <v>295</v>
      </c>
      <c r="I152" s="30">
        <f t="shared" si="9"/>
        <v>30000</v>
      </c>
    </row>
    <row r="153" spans="1:9">
      <c r="A153" s="17">
        <v>3428</v>
      </c>
      <c r="B153" s="17">
        <v>4</v>
      </c>
      <c r="C153" s="31" t="s">
        <v>158</v>
      </c>
      <c r="D153" s="25">
        <v>4.1192823107050591</v>
      </c>
      <c r="E153" s="26">
        <v>0.3970976253298153</v>
      </c>
      <c r="F153" s="27">
        <f t="shared" si="7"/>
        <v>0.7</v>
      </c>
      <c r="G153" s="28">
        <f t="shared" si="8"/>
        <v>0.30000000000000004</v>
      </c>
      <c r="H153" s="29">
        <v>800</v>
      </c>
      <c r="I153" s="30">
        <f t="shared" si="9"/>
        <v>32000</v>
      </c>
    </row>
    <row r="154" spans="1:9">
      <c r="A154" s="17">
        <v>3434</v>
      </c>
      <c r="B154" s="17">
        <v>8</v>
      </c>
      <c r="C154" s="31" t="s">
        <v>159</v>
      </c>
      <c r="D154" s="25">
        <v>2.4917558948445131</v>
      </c>
      <c r="E154" s="26">
        <v>0.88109393579072537</v>
      </c>
      <c r="F154" s="27">
        <f t="shared" si="7"/>
        <v>0.85</v>
      </c>
      <c r="G154" s="28">
        <f t="shared" si="8"/>
        <v>0.15000000000000002</v>
      </c>
      <c r="H154" s="29">
        <v>915</v>
      </c>
      <c r="I154" s="30">
        <f t="shared" si="9"/>
        <v>36600</v>
      </c>
    </row>
    <row r="155" spans="1:9">
      <c r="A155" s="17">
        <v>3444</v>
      </c>
      <c r="B155" s="17">
        <v>11</v>
      </c>
      <c r="C155" s="31" t="s">
        <v>160</v>
      </c>
      <c r="D155" s="25">
        <v>13.469689623856521</v>
      </c>
      <c r="E155" s="26">
        <v>0.32424242424242422</v>
      </c>
      <c r="F155" s="27">
        <f t="shared" si="7"/>
        <v>0.6</v>
      </c>
      <c r="G155" s="28">
        <f t="shared" si="8"/>
        <v>0.4</v>
      </c>
      <c r="H155" s="29">
        <v>3388</v>
      </c>
      <c r="I155" s="30">
        <f t="shared" si="9"/>
        <v>60000</v>
      </c>
    </row>
    <row r="156" spans="1:9">
      <c r="A156" s="17">
        <v>3484</v>
      </c>
      <c r="B156" s="17">
        <v>12</v>
      </c>
      <c r="C156" s="31" t="s">
        <v>161</v>
      </c>
      <c r="D156" s="25">
        <v>0.79628660741824653</v>
      </c>
      <c r="E156" s="26">
        <v>0.54794520547945202</v>
      </c>
      <c r="F156" s="27">
        <f t="shared" si="7"/>
        <v>0.8</v>
      </c>
      <c r="G156" s="28">
        <f t="shared" si="8"/>
        <v>0.19999999999999996</v>
      </c>
      <c r="H156" s="29">
        <v>147</v>
      </c>
      <c r="I156" s="30">
        <f t="shared" si="9"/>
        <v>30000</v>
      </c>
    </row>
    <row r="157" spans="1:9">
      <c r="A157" s="17">
        <v>3500</v>
      </c>
      <c r="B157" s="17">
        <v>9</v>
      </c>
      <c r="C157" s="31" t="s">
        <v>162</v>
      </c>
      <c r="D157" s="25">
        <v>4.7434475741485267</v>
      </c>
      <c r="E157" s="26">
        <v>0.36252670125114433</v>
      </c>
      <c r="F157" s="27">
        <f t="shared" si="7"/>
        <v>0.7</v>
      </c>
      <c r="G157" s="28">
        <f t="shared" si="8"/>
        <v>0.30000000000000004</v>
      </c>
      <c r="H157" s="29">
        <v>2707</v>
      </c>
      <c r="I157" s="30">
        <f t="shared" si="9"/>
        <v>60000</v>
      </c>
    </row>
    <row r="158" spans="1:9">
      <c r="A158" s="17">
        <v>3633</v>
      </c>
      <c r="B158" s="17">
        <v>3</v>
      </c>
      <c r="C158" s="31" t="s">
        <v>163</v>
      </c>
      <c r="D158" s="25">
        <v>5.1075217465289082</v>
      </c>
      <c r="E158" s="26">
        <v>0.24123422159887797</v>
      </c>
      <c r="F158" s="27">
        <f t="shared" si="7"/>
        <v>0.6</v>
      </c>
      <c r="G158" s="28">
        <f t="shared" si="8"/>
        <v>0.4</v>
      </c>
      <c r="H158" s="29">
        <v>686</v>
      </c>
      <c r="I158" s="30">
        <f t="shared" si="9"/>
        <v>30000</v>
      </c>
    </row>
    <row r="159" spans="1:9">
      <c r="A159" s="17">
        <v>3640</v>
      </c>
      <c r="B159" s="17">
        <v>9</v>
      </c>
      <c r="C159" s="31" t="s">
        <v>164</v>
      </c>
      <c r="D159" s="25">
        <v>2.1828814034525577</v>
      </c>
      <c r="E159" s="26">
        <v>0.37279151943462896</v>
      </c>
      <c r="F159" s="27">
        <f t="shared" si="7"/>
        <v>0.7</v>
      </c>
      <c r="G159" s="28">
        <f t="shared" si="8"/>
        <v>0.30000000000000004</v>
      </c>
      <c r="H159" s="29">
        <v>545</v>
      </c>
      <c r="I159" s="30">
        <f t="shared" si="9"/>
        <v>30000</v>
      </c>
    </row>
    <row r="160" spans="1:9">
      <c r="A160" s="17">
        <v>3661</v>
      </c>
      <c r="B160" s="17">
        <v>7</v>
      </c>
      <c r="C160" s="31" t="s">
        <v>165</v>
      </c>
      <c r="D160" s="25">
        <v>8.0910397761471238</v>
      </c>
      <c r="E160" s="26">
        <v>0.23584905660377359</v>
      </c>
      <c r="F160" s="27">
        <f t="shared" si="7"/>
        <v>0.6</v>
      </c>
      <c r="G160" s="28">
        <f t="shared" si="8"/>
        <v>0.4</v>
      </c>
      <c r="H160" s="29">
        <v>824</v>
      </c>
      <c r="I160" s="30">
        <f t="shared" si="9"/>
        <v>32960</v>
      </c>
    </row>
    <row r="161" spans="1:9">
      <c r="A161" s="17">
        <v>3668</v>
      </c>
      <c r="B161" s="17">
        <v>10</v>
      </c>
      <c r="C161" s="31" t="s">
        <v>166</v>
      </c>
      <c r="D161" s="25">
        <v>4.9155981488593063</v>
      </c>
      <c r="E161" s="26">
        <v>0.35676251331203407</v>
      </c>
      <c r="F161" s="27">
        <f t="shared" si="7"/>
        <v>0.7</v>
      </c>
      <c r="G161" s="28">
        <f t="shared" si="8"/>
        <v>0.30000000000000004</v>
      </c>
      <c r="H161" s="29">
        <v>915</v>
      </c>
      <c r="I161" s="30">
        <f t="shared" si="9"/>
        <v>36600</v>
      </c>
    </row>
    <row r="162" spans="1:9">
      <c r="A162" s="17">
        <v>3682</v>
      </c>
      <c r="B162" s="17">
        <v>2</v>
      </c>
      <c r="C162" s="31" t="s">
        <v>167</v>
      </c>
      <c r="D162" s="25">
        <v>15.95634748615003</v>
      </c>
      <c r="E162" s="26">
        <v>0.36632016632016634</v>
      </c>
      <c r="F162" s="27">
        <f t="shared" si="7"/>
        <v>0.7</v>
      </c>
      <c r="G162" s="28">
        <f t="shared" si="8"/>
        <v>0.30000000000000004</v>
      </c>
      <c r="H162" s="29">
        <v>2526</v>
      </c>
      <c r="I162" s="30">
        <f t="shared" si="9"/>
        <v>60000</v>
      </c>
    </row>
    <row r="163" spans="1:9">
      <c r="A163" s="17">
        <v>3689</v>
      </c>
      <c r="B163" s="17">
        <v>5</v>
      </c>
      <c r="C163" s="31" t="s">
        <v>168</v>
      </c>
      <c r="D163" s="25">
        <v>4.0666332869757671</v>
      </c>
      <c r="E163" s="26">
        <v>0.43446244477172313</v>
      </c>
      <c r="F163" s="27">
        <f t="shared" si="7"/>
        <v>0.7</v>
      </c>
      <c r="G163" s="28">
        <f t="shared" si="8"/>
        <v>0.30000000000000004</v>
      </c>
      <c r="H163" s="29">
        <v>722</v>
      </c>
      <c r="I163" s="30">
        <f t="shared" si="9"/>
        <v>30000</v>
      </c>
    </row>
    <row r="164" spans="1:9">
      <c r="A164" s="17">
        <v>3696</v>
      </c>
      <c r="B164" s="17">
        <v>2</v>
      </c>
      <c r="C164" s="31" t="s">
        <v>169</v>
      </c>
      <c r="D164" s="25">
        <v>6.1656988897547329</v>
      </c>
      <c r="E164" s="26">
        <v>0.32840236686390534</v>
      </c>
      <c r="F164" s="27">
        <f t="shared" si="7"/>
        <v>0.6</v>
      </c>
      <c r="G164" s="28">
        <f t="shared" si="8"/>
        <v>0.4</v>
      </c>
      <c r="H164" s="29">
        <v>391</v>
      </c>
      <c r="I164" s="30">
        <f t="shared" si="9"/>
        <v>30000</v>
      </c>
    </row>
    <row r="165" spans="1:9">
      <c r="A165" s="17">
        <v>3787</v>
      </c>
      <c r="B165" s="17">
        <v>9</v>
      </c>
      <c r="C165" s="31" t="s">
        <v>170</v>
      </c>
      <c r="D165" s="25">
        <v>8.6667720361285205</v>
      </c>
      <c r="E165" s="26">
        <v>0.23544051767048282</v>
      </c>
      <c r="F165" s="27">
        <v>0.5</v>
      </c>
      <c r="G165" s="28">
        <f t="shared" si="8"/>
        <v>0.5</v>
      </c>
      <c r="H165" s="29">
        <v>2032</v>
      </c>
      <c r="I165" s="30">
        <f t="shared" si="9"/>
        <v>60000</v>
      </c>
    </row>
    <row r="166" spans="1:9">
      <c r="A166" s="17">
        <v>3871</v>
      </c>
      <c r="B166" s="17">
        <v>5</v>
      </c>
      <c r="C166" s="31" t="s">
        <v>171</v>
      </c>
      <c r="D166" s="25">
        <v>3.0092092862893942</v>
      </c>
      <c r="E166" s="26">
        <v>0.56268656716417909</v>
      </c>
      <c r="F166" s="27">
        <f t="shared" ref="F166:F229" si="10">IF(E166&lt;0.01,0.25,(IF(E166&lt;0.2,0.5,(IF(E166&lt;0.35,0.6,(IF(E166&lt;0.5,0.7,(IF(E166&lt;0.75,0.8,0.85)))))))))</f>
        <v>0.8</v>
      </c>
      <c r="G166" s="28">
        <f t="shared" si="8"/>
        <v>0.19999999999999996</v>
      </c>
      <c r="H166" s="29">
        <v>712</v>
      </c>
      <c r="I166" s="30">
        <f t="shared" si="9"/>
        <v>30000</v>
      </c>
    </row>
    <row r="167" spans="1:9">
      <c r="A167" s="17">
        <v>3899</v>
      </c>
      <c r="B167" s="17">
        <v>10</v>
      </c>
      <c r="C167" s="31" t="s">
        <v>172</v>
      </c>
      <c r="D167" s="25">
        <v>3.377772585798744</v>
      </c>
      <c r="E167" s="26">
        <v>0.4130663856691254</v>
      </c>
      <c r="F167" s="27">
        <f t="shared" si="10"/>
        <v>0.7</v>
      </c>
      <c r="G167" s="28">
        <f t="shared" si="8"/>
        <v>0.30000000000000004</v>
      </c>
      <c r="H167" s="29">
        <v>945</v>
      </c>
      <c r="I167" s="30">
        <f t="shared" si="9"/>
        <v>37800</v>
      </c>
    </row>
    <row r="168" spans="1:9">
      <c r="A168" s="17">
        <v>3906</v>
      </c>
      <c r="B168" s="17">
        <v>5</v>
      </c>
      <c r="C168" s="31" t="s">
        <v>173</v>
      </c>
      <c r="D168" s="25">
        <v>7.2812131017684312</v>
      </c>
      <c r="E168" s="26">
        <v>0.41195741195741198</v>
      </c>
      <c r="F168" s="27">
        <f t="shared" si="10"/>
        <v>0.7</v>
      </c>
      <c r="G168" s="28">
        <f t="shared" si="8"/>
        <v>0.30000000000000004</v>
      </c>
      <c r="H168" s="29">
        <v>1178</v>
      </c>
      <c r="I168" s="30">
        <f t="shared" si="9"/>
        <v>47120</v>
      </c>
    </row>
    <row r="169" spans="1:9">
      <c r="A169" s="17">
        <v>3920</v>
      </c>
      <c r="B169" s="17">
        <v>10</v>
      </c>
      <c r="C169" s="31" t="s">
        <v>174</v>
      </c>
      <c r="D169" s="25">
        <v>3.3883978448134089</v>
      </c>
      <c r="E169" s="26">
        <v>0.48511904761904762</v>
      </c>
      <c r="F169" s="27">
        <f t="shared" si="10"/>
        <v>0.7</v>
      </c>
      <c r="G169" s="28">
        <f t="shared" si="8"/>
        <v>0.30000000000000004</v>
      </c>
      <c r="H169" s="29">
        <v>298</v>
      </c>
      <c r="I169" s="30">
        <f t="shared" si="9"/>
        <v>30000</v>
      </c>
    </row>
    <row r="170" spans="1:9">
      <c r="A170" s="17">
        <v>3934</v>
      </c>
      <c r="B170" s="17">
        <v>2</v>
      </c>
      <c r="C170" s="31" t="s">
        <v>175</v>
      </c>
      <c r="D170" s="25">
        <v>11.254452906595045</v>
      </c>
      <c r="E170" s="26">
        <v>0.19732785200411099</v>
      </c>
      <c r="F170" s="27">
        <f t="shared" si="10"/>
        <v>0.5</v>
      </c>
      <c r="G170" s="28">
        <f t="shared" si="8"/>
        <v>0.5</v>
      </c>
      <c r="H170" s="29">
        <v>894</v>
      </c>
      <c r="I170" s="30">
        <f t="shared" si="9"/>
        <v>35760</v>
      </c>
    </row>
    <row r="171" spans="1:9">
      <c r="A171" s="17">
        <v>3941</v>
      </c>
      <c r="B171" s="17">
        <v>7</v>
      </c>
      <c r="C171" s="31" t="s">
        <v>176</v>
      </c>
      <c r="D171" s="25">
        <v>8.3079236257635607</v>
      </c>
      <c r="E171" s="26">
        <v>0.20867959372114497</v>
      </c>
      <c r="F171" s="27">
        <f t="shared" si="10"/>
        <v>0.6</v>
      </c>
      <c r="G171" s="28">
        <f t="shared" si="8"/>
        <v>0.4</v>
      </c>
      <c r="H171" s="29">
        <v>1169</v>
      </c>
      <c r="I171" s="30">
        <f t="shared" si="9"/>
        <v>46760</v>
      </c>
    </row>
    <row r="172" spans="1:9">
      <c r="A172" s="17">
        <v>3948</v>
      </c>
      <c r="B172" s="17">
        <v>5</v>
      </c>
      <c r="C172" s="31" t="s">
        <v>177</v>
      </c>
      <c r="D172" s="25">
        <v>5.2255113674548745</v>
      </c>
      <c r="E172" s="26">
        <v>0.48006379585326953</v>
      </c>
      <c r="F172" s="27">
        <f t="shared" si="10"/>
        <v>0.7</v>
      </c>
      <c r="G172" s="28">
        <f t="shared" si="8"/>
        <v>0.30000000000000004</v>
      </c>
      <c r="H172" s="29">
        <v>595</v>
      </c>
      <c r="I172" s="30">
        <f t="shared" si="9"/>
        <v>30000</v>
      </c>
    </row>
    <row r="173" spans="1:9">
      <c r="A173" s="17">
        <v>3955</v>
      </c>
      <c r="B173" s="17">
        <v>6</v>
      </c>
      <c r="C173" s="31" t="s">
        <v>178</v>
      </c>
      <c r="D173" s="25">
        <v>15.703129675219611</v>
      </c>
      <c r="E173" s="26">
        <v>0.34584221748400851</v>
      </c>
      <c r="F173" s="27">
        <f t="shared" si="10"/>
        <v>0.6</v>
      </c>
      <c r="G173" s="28">
        <f t="shared" si="8"/>
        <v>0.4</v>
      </c>
      <c r="H173" s="29">
        <v>2423</v>
      </c>
      <c r="I173" s="30">
        <f t="shared" si="9"/>
        <v>60000</v>
      </c>
    </row>
    <row r="174" spans="1:9">
      <c r="A174" s="17">
        <v>3969</v>
      </c>
      <c r="B174" s="17">
        <v>8</v>
      </c>
      <c r="C174" s="31" t="s">
        <v>179</v>
      </c>
      <c r="D174" s="25">
        <v>5.1572572679370801</v>
      </c>
      <c r="E174" s="26">
        <v>0.42139737991266374</v>
      </c>
      <c r="F174" s="27">
        <f t="shared" si="10"/>
        <v>0.7</v>
      </c>
      <c r="G174" s="28">
        <f t="shared" si="8"/>
        <v>0.30000000000000004</v>
      </c>
      <c r="H174" s="29">
        <v>368</v>
      </c>
      <c r="I174" s="30">
        <f t="shared" si="9"/>
        <v>30000</v>
      </c>
    </row>
    <row r="175" spans="1:9">
      <c r="A175" s="17">
        <v>4690</v>
      </c>
      <c r="B175" s="17">
        <v>2</v>
      </c>
      <c r="C175" s="31" t="s">
        <v>180</v>
      </c>
      <c r="D175" s="25">
        <v>9.6842105263157894</v>
      </c>
      <c r="E175" s="26">
        <v>0.11627906976744186</v>
      </c>
      <c r="F175" s="27">
        <f t="shared" si="10"/>
        <v>0.5</v>
      </c>
      <c r="G175" s="28">
        <f t="shared" si="8"/>
        <v>0.5</v>
      </c>
      <c r="H175" s="29">
        <v>184</v>
      </c>
      <c r="I175" s="30">
        <f t="shared" si="9"/>
        <v>30000</v>
      </c>
    </row>
    <row r="176" spans="1:9">
      <c r="A176" s="17">
        <v>2016</v>
      </c>
      <c r="B176" s="17">
        <v>3</v>
      </c>
      <c r="C176" s="31" t="s">
        <v>181</v>
      </c>
      <c r="D176" s="25">
        <v>3.1339015939959198</v>
      </c>
      <c r="E176" s="26">
        <v>0.51315789473684215</v>
      </c>
      <c r="F176" s="27">
        <f t="shared" si="10"/>
        <v>0.8</v>
      </c>
      <c r="G176" s="28">
        <f t="shared" si="8"/>
        <v>0.19999999999999996</v>
      </c>
      <c r="H176" s="29">
        <v>466</v>
      </c>
      <c r="I176" s="30">
        <f t="shared" si="9"/>
        <v>30000</v>
      </c>
    </row>
    <row r="177" spans="1:9">
      <c r="A177" s="17">
        <v>616</v>
      </c>
      <c r="B177" s="17">
        <v>9</v>
      </c>
      <c r="C177" s="31" t="s">
        <v>182</v>
      </c>
      <c r="D177" s="25">
        <v>0.55701919458035376</v>
      </c>
      <c r="E177" s="26">
        <v>0.37341772151898733</v>
      </c>
      <c r="F177" s="27">
        <f t="shared" si="10"/>
        <v>0.7</v>
      </c>
      <c r="G177" s="28">
        <f t="shared" si="8"/>
        <v>0.30000000000000004</v>
      </c>
      <c r="H177" s="29">
        <v>148</v>
      </c>
      <c r="I177" s="30">
        <f t="shared" si="9"/>
        <v>30000</v>
      </c>
    </row>
    <row r="178" spans="1:9">
      <c r="A178" s="17">
        <v>1945</v>
      </c>
      <c r="B178" s="17">
        <v>1</v>
      </c>
      <c r="C178" s="31" t="s">
        <v>183</v>
      </c>
      <c r="D178" s="25">
        <v>13.068502516664742</v>
      </c>
      <c r="E178" s="26">
        <v>0.12228260869565218</v>
      </c>
      <c r="F178" s="27">
        <f t="shared" si="10"/>
        <v>0.5</v>
      </c>
      <c r="G178" s="28">
        <f t="shared" si="8"/>
        <v>0.5</v>
      </c>
      <c r="H178" s="29">
        <v>823</v>
      </c>
      <c r="I178" s="30">
        <f t="shared" si="9"/>
        <v>32920</v>
      </c>
    </row>
    <row r="179" spans="1:9">
      <c r="A179" s="17">
        <v>1526</v>
      </c>
      <c r="B179" s="17">
        <v>9</v>
      </c>
      <c r="C179" s="31" t="s">
        <v>184</v>
      </c>
      <c r="D179" s="25">
        <v>2.7768676708421309</v>
      </c>
      <c r="E179" s="26">
        <v>0.38922610015174508</v>
      </c>
      <c r="F179" s="27">
        <f t="shared" si="10"/>
        <v>0.7</v>
      </c>
      <c r="G179" s="28">
        <f t="shared" si="8"/>
        <v>0.30000000000000004</v>
      </c>
      <c r="H179" s="29">
        <v>1316</v>
      </c>
      <c r="I179" s="30">
        <f t="shared" si="9"/>
        <v>52640</v>
      </c>
    </row>
    <row r="180" spans="1:9">
      <c r="A180" s="17">
        <v>3654</v>
      </c>
      <c r="B180" s="17">
        <v>12</v>
      </c>
      <c r="C180" s="31" t="s">
        <v>185</v>
      </c>
      <c r="D180" s="25">
        <v>0.8786197203047641</v>
      </c>
      <c r="E180" s="26">
        <v>0.43729903536977494</v>
      </c>
      <c r="F180" s="27">
        <f t="shared" si="10"/>
        <v>0.7</v>
      </c>
      <c r="G180" s="28">
        <f t="shared" si="8"/>
        <v>0.30000000000000004</v>
      </c>
      <c r="H180" s="29">
        <v>368</v>
      </c>
      <c r="I180" s="30">
        <f t="shared" si="9"/>
        <v>30000</v>
      </c>
    </row>
    <row r="181" spans="1:9">
      <c r="A181" s="17">
        <v>3990</v>
      </c>
      <c r="B181" s="17">
        <v>4</v>
      </c>
      <c r="C181" s="31" t="s">
        <v>186</v>
      </c>
      <c r="D181" s="25">
        <v>4.5226770114337249</v>
      </c>
      <c r="E181" s="26">
        <v>0.53902798232695137</v>
      </c>
      <c r="F181" s="27">
        <f t="shared" si="10"/>
        <v>0.8</v>
      </c>
      <c r="G181" s="28">
        <f t="shared" si="8"/>
        <v>0.19999999999999996</v>
      </c>
      <c r="H181" s="29">
        <v>680</v>
      </c>
      <c r="I181" s="30">
        <f t="shared" si="9"/>
        <v>30000</v>
      </c>
    </row>
    <row r="182" spans="1:9">
      <c r="A182" s="17">
        <v>4011</v>
      </c>
      <c r="B182" s="17">
        <v>2</v>
      </c>
      <c r="C182" s="31" t="s">
        <v>187</v>
      </c>
      <c r="D182" s="25">
        <v>7.833333333333333</v>
      </c>
      <c r="E182" s="26">
        <v>0.15555555555555556</v>
      </c>
      <c r="F182" s="27">
        <f t="shared" si="10"/>
        <v>0.5</v>
      </c>
      <c r="G182" s="28">
        <f t="shared" si="8"/>
        <v>0.5</v>
      </c>
      <c r="H182" s="29">
        <v>94</v>
      </c>
      <c r="I182" s="30">
        <f t="shared" si="9"/>
        <v>30000</v>
      </c>
    </row>
    <row r="183" spans="1:9">
      <c r="A183" s="17">
        <v>4025</v>
      </c>
      <c r="B183" s="17">
        <v>6</v>
      </c>
      <c r="C183" s="31" t="s">
        <v>188</v>
      </c>
      <c r="D183" s="25">
        <v>8.1104387238949904</v>
      </c>
      <c r="E183" s="26">
        <v>0.23357664233576642</v>
      </c>
      <c r="F183" s="27">
        <f t="shared" si="10"/>
        <v>0.6</v>
      </c>
      <c r="G183" s="28">
        <f t="shared" si="8"/>
        <v>0.4</v>
      </c>
      <c r="H183" s="29">
        <v>506</v>
      </c>
      <c r="I183" s="30">
        <f t="shared" si="9"/>
        <v>30000</v>
      </c>
    </row>
    <row r="184" spans="1:9">
      <c r="A184" s="17">
        <v>4067</v>
      </c>
      <c r="B184" s="17">
        <v>8</v>
      </c>
      <c r="C184" s="31" t="s">
        <v>189</v>
      </c>
      <c r="D184" s="25">
        <v>11.247989990890744</v>
      </c>
      <c r="E184" s="26">
        <v>0.43981042654028435</v>
      </c>
      <c r="F184" s="27">
        <f t="shared" si="10"/>
        <v>0.7</v>
      </c>
      <c r="G184" s="28">
        <f t="shared" si="8"/>
        <v>0.30000000000000004</v>
      </c>
      <c r="H184" s="29">
        <v>1121</v>
      </c>
      <c r="I184" s="30">
        <f t="shared" si="9"/>
        <v>44840</v>
      </c>
    </row>
    <row r="185" spans="1:9">
      <c r="A185" s="17">
        <v>4074</v>
      </c>
      <c r="B185" s="17">
        <v>8</v>
      </c>
      <c r="C185" s="31" t="s">
        <v>190</v>
      </c>
      <c r="D185" s="25">
        <v>10.191513358099426</v>
      </c>
      <c r="E185" s="26">
        <v>0.30874785591766724</v>
      </c>
      <c r="F185" s="27">
        <f t="shared" si="10"/>
        <v>0.6</v>
      </c>
      <c r="G185" s="28">
        <f t="shared" si="8"/>
        <v>0.4</v>
      </c>
      <c r="H185" s="29">
        <v>1817</v>
      </c>
      <c r="I185" s="30">
        <f t="shared" si="9"/>
        <v>60000</v>
      </c>
    </row>
    <row r="186" spans="1:9">
      <c r="A186" s="17">
        <v>4088</v>
      </c>
      <c r="B186" s="17">
        <v>6</v>
      </c>
      <c r="C186" s="31" t="s">
        <v>191</v>
      </c>
      <c r="D186" s="25">
        <v>13.725859083288208</v>
      </c>
      <c r="E186" s="26">
        <v>0.27479674796747966</v>
      </c>
      <c r="F186" s="27">
        <f t="shared" si="10"/>
        <v>0.6</v>
      </c>
      <c r="G186" s="28">
        <f t="shared" si="8"/>
        <v>0.4</v>
      </c>
      <c r="H186" s="29">
        <v>1307</v>
      </c>
      <c r="I186" s="30">
        <f t="shared" si="9"/>
        <v>52280</v>
      </c>
    </row>
    <row r="187" spans="1:9">
      <c r="A187" s="17">
        <v>4165</v>
      </c>
      <c r="B187" s="17">
        <v>11</v>
      </c>
      <c r="C187" s="31" t="s">
        <v>192</v>
      </c>
      <c r="D187" s="25">
        <v>14.832208557175788</v>
      </c>
      <c r="E187" s="26">
        <v>0.23487962419260131</v>
      </c>
      <c r="F187" s="27">
        <f t="shared" si="10"/>
        <v>0.6</v>
      </c>
      <c r="G187" s="28">
        <f t="shared" si="8"/>
        <v>0.4</v>
      </c>
      <c r="H187" s="29">
        <v>1684</v>
      </c>
      <c r="I187" s="30">
        <f t="shared" si="9"/>
        <v>60000</v>
      </c>
    </row>
    <row r="188" spans="1:9">
      <c r="A188" s="17">
        <v>4186</v>
      </c>
      <c r="B188" s="17">
        <v>10</v>
      </c>
      <c r="C188" s="31" t="s">
        <v>193</v>
      </c>
      <c r="D188" s="25">
        <v>3.2327183789187788</v>
      </c>
      <c r="E188" s="26">
        <v>0.36854190585533869</v>
      </c>
      <c r="F188" s="27">
        <f t="shared" si="10"/>
        <v>0.7</v>
      </c>
      <c r="G188" s="28">
        <f t="shared" si="8"/>
        <v>0.30000000000000004</v>
      </c>
      <c r="H188" s="29">
        <v>945</v>
      </c>
      <c r="I188" s="30">
        <f t="shared" si="9"/>
        <v>37800</v>
      </c>
    </row>
    <row r="189" spans="1:9">
      <c r="A189" s="17">
        <v>4207</v>
      </c>
      <c r="B189" s="17">
        <v>10</v>
      </c>
      <c r="C189" s="31" t="s">
        <v>194</v>
      </c>
      <c r="D189" s="25">
        <v>3.1270861041140652</v>
      </c>
      <c r="E189" s="26">
        <v>0.45252525252525255</v>
      </c>
      <c r="F189" s="27">
        <f t="shared" si="10"/>
        <v>0.7</v>
      </c>
      <c r="G189" s="28">
        <f t="shared" si="8"/>
        <v>0.30000000000000004</v>
      </c>
      <c r="H189" s="29">
        <v>495</v>
      </c>
      <c r="I189" s="30">
        <f t="shared" si="9"/>
        <v>30000</v>
      </c>
    </row>
    <row r="190" spans="1:9">
      <c r="A190" s="17">
        <v>4221</v>
      </c>
      <c r="B190" s="17">
        <v>2</v>
      </c>
      <c r="C190" s="31" t="s">
        <v>195</v>
      </c>
      <c r="D190" s="25">
        <v>13.763511612530451</v>
      </c>
      <c r="E190" s="26">
        <v>0.25738916256157635</v>
      </c>
      <c r="F190" s="27">
        <f t="shared" si="10"/>
        <v>0.6</v>
      </c>
      <c r="G190" s="28">
        <f t="shared" si="8"/>
        <v>0.4</v>
      </c>
      <c r="H190" s="29">
        <v>1106</v>
      </c>
      <c r="I190" s="30">
        <f t="shared" si="9"/>
        <v>44240</v>
      </c>
    </row>
    <row r="191" spans="1:9">
      <c r="A191" s="17">
        <v>4228</v>
      </c>
      <c r="B191" s="17">
        <v>5</v>
      </c>
      <c r="C191" s="31" t="s">
        <v>196</v>
      </c>
      <c r="D191" s="25">
        <v>9.3455885581950824</v>
      </c>
      <c r="E191" s="26">
        <v>0.3460591133004926</v>
      </c>
      <c r="F191" s="27">
        <f t="shared" si="10"/>
        <v>0.6</v>
      </c>
      <c r="G191" s="28">
        <f t="shared" si="8"/>
        <v>0.4</v>
      </c>
      <c r="H191" s="29">
        <v>861</v>
      </c>
      <c r="I191" s="30">
        <f t="shared" si="9"/>
        <v>34440</v>
      </c>
    </row>
    <row r="192" spans="1:9">
      <c r="A192" s="17">
        <v>4235</v>
      </c>
      <c r="B192" s="17">
        <v>2</v>
      </c>
      <c r="C192" s="31" t="s">
        <v>197</v>
      </c>
      <c r="D192" s="25">
        <v>4.1621621621621623</v>
      </c>
      <c r="E192" s="26">
        <v>9.7472924187725629E-2</v>
      </c>
      <c r="F192" s="27">
        <f t="shared" si="10"/>
        <v>0.5</v>
      </c>
      <c r="G192" s="28">
        <f t="shared" si="8"/>
        <v>0.5</v>
      </c>
      <c r="H192" s="29">
        <v>154</v>
      </c>
      <c r="I192" s="30">
        <f t="shared" si="9"/>
        <v>30000</v>
      </c>
    </row>
    <row r="193" spans="1:9">
      <c r="A193" s="17">
        <v>4151</v>
      </c>
      <c r="B193" s="17">
        <v>2</v>
      </c>
      <c r="C193" s="31" t="s">
        <v>198</v>
      </c>
      <c r="D193" s="25">
        <v>6.8231672954021327</v>
      </c>
      <c r="E193" s="26">
        <v>0.30389610389610389</v>
      </c>
      <c r="F193" s="27">
        <f t="shared" si="10"/>
        <v>0.6</v>
      </c>
      <c r="G193" s="28">
        <f t="shared" si="8"/>
        <v>0.4</v>
      </c>
      <c r="H193" s="29">
        <v>849</v>
      </c>
      <c r="I193" s="30">
        <f t="shared" si="9"/>
        <v>33960</v>
      </c>
    </row>
    <row r="194" spans="1:9">
      <c r="A194" s="17">
        <v>490</v>
      </c>
      <c r="B194" s="17">
        <v>3</v>
      </c>
      <c r="C194" s="31" t="s">
        <v>199</v>
      </c>
      <c r="D194" s="25">
        <v>4.1503767086357914</v>
      </c>
      <c r="E194" s="26">
        <v>0.34474327628361856</v>
      </c>
      <c r="F194" s="27">
        <f t="shared" si="10"/>
        <v>0.6</v>
      </c>
      <c r="G194" s="28">
        <f t="shared" si="8"/>
        <v>0.4</v>
      </c>
      <c r="H194" s="29">
        <v>468</v>
      </c>
      <c r="I194" s="30">
        <f t="shared" si="9"/>
        <v>30000</v>
      </c>
    </row>
    <row r="195" spans="1:9">
      <c r="A195" s="17">
        <v>4270</v>
      </c>
      <c r="B195" s="17">
        <v>11</v>
      </c>
      <c r="C195" s="31" t="s">
        <v>200</v>
      </c>
      <c r="D195" s="25">
        <v>2.7188308384712832</v>
      </c>
      <c r="E195" s="26">
        <v>0.26431718061674009</v>
      </c>
      <c r="F195" s="27">
        <f t="shared" si="10"/>
        <v>0.6</v>
      </c>
      <c r="G195" s="28">
        <f t="shared" si="8"/>
        <v>0.4</v>
      </c>
      <c r="H195" s="29">
        <v>251</v>
      </c>
      <c r="I195" s="30">
        <f t="shared" si="9"/>
        <v>30000</v>
      </c>
    </row>
    <row r="196" spans="1:9">
      <c r="A196" s="17">
        <v>4305</v>
      </c>
      <c r="B196" s="17">
        <v>8</v>
      </c>
      <c r="C196" s="31" t="s">
        <v>201</v>
      </c>
      <c r="D196" s="25">
        <v>12.630780963719529</v>
      </c>
      <c r="E196" s="26">
        <v>0.33171912832929784</v>
      </c>
      <c r="F196" s="27">
        <f t="shared" si="10"/>
        <v>0.6</v>
      </c>
      <c r="G196" s="28">
        <f t="shared" si="8"/>
        <v>0.4</v>
      </c>
      <c r="H196" s="29">
        <v>1095</v>
      </c>
      <c r="I196" s="30">
        <f t="shared" si="9"/>
        <v>43800</v>
      </c>
    </row>
    <row r="197" spans="1:9">
      <c r="A197" s="17">
        <v>4330</v>
      </c>
      <c r="B197" s="17">
        <v>9</v>
      </c>
      <c r="C197" s="31" t="s">
        <v>202</v>
      </c>
      <c r="D197" s="25">
        <v>1.4145628866659077</v>
      </c>
      <c r="E197" s="26">
        <v>0.6</v>
      </c>
      <c r="F197" s="27">
        <f t="shared" si="10"/>
        <v>0.8</v>
      </c>
      <c r="G197" s="28">
        <f t="shared" si="8"/>
        <v>0.19999999999999996</v>
      </c>
      <c r="H197" s="29">
        <v>153</v>
      </c>
      <c r="I197" s="30">
        <f t="shared" si="9"/>
        <v>30000</v>
      </c>
    </row>
    <row r="198" spans="1:9">
      <c r="A198" s="17">
        <v>4347</v>
      </c>
      <c r="B198" s="17">
        <v>12</v>
      </c>
      <c r="C198" s="31" t="s">
        <v>203</v>
      </c>
      <c r="D198" s="25">
        <v>1.3340918043022387</v>
      </c>
      <c r="E198" s="26">
        <v>0.44313725490196076</v>
      </c>
      <c r="F198" s="27">
        <f t="shared" si="10"/>
        <v>0.7</v>
      </c>
      <c r="G198" s="28">
        <f t="shared" si="8"/>
        <v>0.30000000000000004</v>
      </c>
      <c r="H198" s="29">
        <v>794</v>
      </c>
      <c r="I198" s="30">
        <f t="shared" si="9"/>
        <v>31760</v>
      </c>
    </row>
    <row r="199" spans="1:9">
      <c r="A199" s="17">
        <v>4368</v>
      </c>
      <c r="B199" s="17">
        <v>5</v>
      </c>
      <c r="C199" s="31" t="s">
        <v>204</v>
      </c>
      <c r="D199" s="25">
        <v>1.6097613684012255</v>
      </c>
      <c r="E199" s="26">
        <v>0.34010152284263961</v>
      </c>
      <c r="F199" s="27">
        <f t="shared" si="10"/>
        <v>0.6</v>
      </c>
      <c r="G199" s="28">
        <f t="shared" si="8"/>
        <v>0.4</v>
      </c>
      <c r="H199" s="29">
        <v>586</v>
      </c>
      <c r="I199" s="30">
        <f t="shared" si="9"/>
        <v>30000</v>
      </c>
    </row>
    <row r="200" spans="1:9">
      <c r="A200" s="17">
        <v>4389</v>
      </c>
      <c r="B200" s="17">
        <v>3</v>
      </c>
      <c r="C200" s="31" t="s">
        <v>205</v>
      </c>
      <c r="D200" s="25">
        <v>10.249293322956822</v>
      </c>
      <c r="E200" s="26">
        <v>0.32321899736147758</v>
      </c>
      <c r="F200" s="27">
        <f t="shared" si="10"/>
        <v>0.6</v>
      </c>
      <c r="G200" s="28">
        <f t="shared" si="8"/>
        <v>0.4</v>
      </c>
      <c r="H200" s="29">
        <v>1505</v>
      </c>
      <c r="I200" s="30">
        <f t="shared" si="9"/>
        <v>60000</v>
      </c>
    </row>
    <row r="201" spans="1:9">
      <c r="A201" s="17">
        <v>4459</v>
      </c>
      <c r="B201" s="17">
        <v>11</v>
      </c>
      <c r="C201" s="31" t="s">
        <v>206</v>
      </c>
      <c r="D201" s="25">
        <v>3.3989179800653035</v>
      </c>
      <c r="E201" s="26">
        <v>1.7605633802816902E-2</v>
      </c>
      <c r="F201" s="27">
        <f t="shared" si="10"/>
        <v>0.5</v>
      </c>
      <c r="G201" s="28">
        <f t="shared" si="8"/>
        <v>0.5</v>
      </c>
      <c r="H201" s="29">
        <v>279</v>
      </c>
      <c r="I201" s="30">
        <f t="shared" si="9"/>
        <v>30000</v>
      </c>
    </row>
    <row r="202" spans="1:9">
      <c r="A202" s="17">
        <v>4508</v>
      </c>
      <c r="B202" s="17">
        <v>5</v>
      </c>
      <c r="C202" s="31" t="s">
        <v>207</v>
      </c>
      <c r="D202" s="25">
        <v>6.5309868876578943</v>
      </c>
      <c r="E202" s="26">
        <v>0.37435897435897436</v>
      </c>
      <c r="F202" s="27">
        <f t="shared" si="10"/>
        <v>0.7</v>
      </c>
      <c r="G202" s="28">
        <f t="shared" si="8"/>
        <v>0.30000000000000004</v>
      </c>
      <c r="H202" s="29">
        <v>401</v>
      </c>
      <c r="I202" s="30">
        <f t="shared" si="9"/>
        <v>30000</v>
      </c>
    </row>
    <row r="203" spans="1:9">
      <c r="A203" s="17">
        <v>4501</v>
      </c>
      <c r="B203" s="17">
        <v>5</v>
      </c>
      <c r="C203" s="31" t="s">
        <v>208</v>
      </c>
      <c r="D203" s="25">
        <v>11.499585117599771</v>
      </c>
      <c r="E203" s="26">
        <v>0.36920596533655786</v>
      </c>
      <c r="F203" s="27">
        <f t="shared" si="10"/>
        <v>0.7</v>
      </c>
      <c r="G203" s="28">
        <f t="shared" ref="G203:G266" si="11">1-F203</f>
        <v>0.30000000000000004</v>
      </c>
      <c r="H203" s="29">
        <v>2427</v>
      </c>
      <c r="I203" s="30">
        <f t="shared" ref="I203:I266" si="12">IF(H203&lt;750,30000,IF(H203&gt;1500,60000,H203*40))</f>
        <v>60000</v>
      </c>
    </row>
    <row r="204" spans="1:9">
      <c r="A204" s="17">
        <v>4529</v>
      </c>
      <c r="B204" s="17">
        <v>3</v>
      </c>
      <c r="C204" s="31" t="s">
        <v>209</v>
      </c>
      <c r="D204" s="25">
        <v>4.199158501235301</v>
      </c>
      <c r="E204" s="26">
        <v>0.33024691358024694</v>
      </c>
      <c r="F204" s="27">
        <f t="shared" si="10"/>
        <v>0.6</v>
      </c>
      <c r="G204" s="28">
        <f t="shared" si="11"/>
        <v>0.4</v>
      </c>
      <c r="H204" s="29">
        <v>330</v>
      </c>
      <c r="I204" s="30">
        <f t="shared" si="12"/>
        <v>30000</v>
      </c>
    </row>
    <row r="205" spans="1:9">
      <c r="A205" s="17">
        <v>4536</v>
      </c>
      <c r="B205" s="17">
        <v>5</v>
      </c>
      <c r="C205" s="31" t="s">
        <v>210</v>
      </c>
      <c r="D205" s="25">
        <v>11.351693494332352</v>
      </c>
      <c r="E205" s="26">
        <v>0.21805183199285075</v>
      </c>
      <c r="F205" s="27">
        <f t="shared" si="10"/>
        <v>0.6</v>
      </c>
      <c r="G205" s="28">
        <f t="shared" si="11"/>
        <v>0.4</v>
      </c>
      <c r="H205" s="29">
        <v>1103</v>
      </c>
      <c r="I205" s="30">
        <f t="shared" si="12"/>
        <v>44120</v>
      </c>
    </row>
    <row r="206" spans="1:9">
      <c r="A206" s="17">
        <v>4543</v>
      </c>
      <c r="B206" s="17">
        <v>3</v>
      </c>
      <c r="C206" s="31" t="s">
        <v>211</v>
      </c>
      <c r="D206" s="25">
        <v>11.920853104545314</v>
      </c>
      <c r="E206" s="26">
        <v>0.50271739130434778</v>
      </c>
      <c r="F206" s="27">
        <f t="shared" si="10"/>
        <v>0.8</v>
      </c>
      <c r="G206" s="28">
        <f t="shared" si="11"/>
        <v>0.19999999999999996</v>
      </c>
      <c r="H206" s="29">
        <v>1088</v>
      </c>
      <c r="I206" s="30">
        <f t="shared" si="12"/>
        <v>43520</v>
      </c>
    </row>
    <row r="207" spans="1:9">
      <c r="A207" s="17">
        <v>4557</v>
      </c>
      <c r="B207" s="17">
        <v>11</v>
      </c>
      <c r="C207" s="31" t="s">
        <v>212</v>
      </c>
      <c r="D207" s="25">
        <v>3.7498691862524458</v>
      </c>
      <c r="E207" s="26">
        <v>0.40540540540540543</v>
      </c>
      <c r="F207" s="27">
        <f t="shared" si="10"/>
        <v>0.7</v>
      </c>
      <c r="G207" s="28">
        <f t="shared" si="11"/>
        <v>0.30000000000000004</v>
      </c>
      <c r="H207" s="29">
        <v>332</v>
      </c>
      <c r="I207" s="30">
        <f t="shared" si="12"/>
        <v>30000</v>
      </c>
    </row>
    <row r="208" spans="1:9">
      <c r="A208" s="17">
        <v>4571</v>
      </c>
      <c r="B208" s="17">
        <v>9</v>
      </c>
      <c r="C208" s="31" t="s">
        <v>213</v>
      </c>
      <c r="D208" s="25">
        <v>1.0104493375694465</v>
      </c>
      <c r="E208" s="26">
        <v>0.37150127226463103</v>
      </c>
      <c r="F208" s="27">
        <f t="shared" si="10"/>
        <v>0.7</v>
      </c>
      <c r="G208" s="28">
        <f t="shared" si="11"/>
        <v>0.30000000000000004</v>
      </c>
      <c r="H208" s="29">
        <v>423</v>
      </c>
      <c r="I208" s="30">
        <f t="shared" si="12"/>
        <v>30000</v>
      </c>
    </row>
    <row r="209" spans="1:9">
      <c r="A209" s="17">
        <v>4606</v>
      </c>
      <c r="B209" s="17">
        <v>5</v>
      </c>
      <c r="C209" s="31" t="s">
        <v>214</v>
      </c>
      <c r="D209" s="25">
        <v>4.4779157055368026</v>
      </c>
      <c r="E209" s="26">
        <v>0.35227272727272729</v>
      </c>
      <c r="F209" s="27">
        <f t="shared" si="10"/>
        <v>0.7</v>
      </c>
      <c r="G209" s="28">
        <f t="shared" si="11"/>
        <v>0.30000000000000004</v>
      </c>
      <c r="H209" s="29">
        <v>399</v>
      </c>
      <c r="I209" s="30">
        <f t="shared" si="12"/>
        <v>30000</v>
      </c>
    </row>
    <row r="210" spans="1:9">
      <c r="A210" s="17">
        <v>4634</v>
      </c>
      <c r="B210" s="17">
        <v>5</v>
      </c>
      <c r="C210" s="31" t="s">
        <v>215</v>
      </c>
      <c r="D210" s="25">
        <v>8.4050693080719761</v>
      </c>
      <c r="E210" s="26">
        <v>0.30095238095238097</v>
      </c>
      <c r="F210" s="27">
        <f t="shared" si="10"/>
        <v>0.6</v>
      </c>
      <c r="G210" s="28">
        <f t="shared" si="11"/>
        <v>0.4</v>
      </c>
      <c r="H210" s="29">
        <v>512</v>
      </c>
      <c r="I210" s="30">
        <f t="shared" si="12"/>
        <v>30000</v>
      </c>
    </row>
    <row r="211" spans="1:9">
      <c r="A211" s="17">
        <v>4641</v>
      </c>
      <c r="B211" s="17">
        <v>7</v>
      </c>
      <c r="C211" s="31" t="s">
        <v>216</v>
      </c>
      <c r="D211" s="25">
        <v>10.192850997046516</v>
      </c>
      <c r="E211" s="26">
        <v>0.2860520094562648</v>
      </c>
      <c r="F211" s="27">
        <f t="shared" si="10"/>
        <v>0.6</v>
      </c>
      <c r="G211" s="28">
        <f t="shared" si="11"/>
        <v>0.4</v>
      </c>
      <c r="H211" s="29">
        <v>929</v>
      </c>
      <c r="I211" s="30">
        <f t="shared" si="12"/>
        <v>37160</v>
      </c>
    </row>
    <row r="212" spans="1:9">
      <c r="A212" s="17">
        <v>4686</v>
      </c>
      <c r="B212" s="17">
        <v>2</v>
      </c>
      <c r="C212" s="31" t="s">
        <v>217</v>
      </c>
      <c r="D212" s="25">
        <v>10.574412532637076</v>
      </c>
      <c r="E212" s="26">
        <v>5.8411214953271028E-2</v>
      </c>
      <c r="F212" s="27">
        <f t="shared" si="10"/>
        <v>0.5</v>
      </c>
      <c r="G212" s="28">
        <f t="shared" si="11"/>
        <v>0.5</v>
      </c>
      <c r="H212" s="29">
        <v>324</v>
      </c>
      <c r="I212" s="30">
        <f t="shared" si="12"/>
        <v>30000</v>
      </c>
    </row>
    <row r="213" spans="1:9">
      <c r="A213" s="17">
        <v>4753</v>
      </c>
      <c r="B213" s="17">
        <v>5</v>
      </c>
      <c r="C213" s="31" t="s">
        <v>218</v>
      </c>
      <c r="D213" s="25">
        <v>11.334018864343658</v>
      </c>
      <c r="E213" s="26">
        <v>0.42583904727535188</v>
      </c>
      <c r="F213" s="27">
        <f t="shared" si="10"/>
        <v>0.7</v>
      </c>
      <c r="G213" s="28">
        <f t="shared" si="11"/>
        <v>0.30000000000000004</v>
      </c>
      <c r="H213" s="29">
        <v>2720</v>
      </c>
      <c r="I213" s="30">
        <f t="shared" si="12"/>
        <v>60000</v>
      </c>
    </row>
    <row r="214" spans="1:9">
      <c r="A214" s="17">
        <v>4760</v>
      </c>
      <c r="B214" s="17">
        <v>7</v>
      </c>
      <c r="C214" s="31" t="s">
        <v>219</v>
      </c>
      <c r="D214" s="25">
        <v>5.5835770237177655</v>
      </c>
      <c r="E214" s="26">
        <v>0.25318761384335153</v>
      </c>
      <c r="F214" s="27">
        <f t="shared" si="10"/>
        <v>0.6</v>
      </c>
      <c r="G214" s="28">
        <f t="shared" si="11"/>
        <v>0.4</v>
      </c>
      <c r="H214" s="29">
        <v>628</v>
      </c>
      <c r="I214" s="30">
        <f t="shared" si="12"/>
        <v>30000</v>
      </c>
    </row>
    <row r="215" spans="1:9">
      <c r="A215" s="17">
        <v>4781</v>
      </c>
      <c r="B215" s="17">
        <v>9</v>
      </c>
      <c r="C215" s="31" t="s">
        <v>220</v>
      </c>
      <c r="D215" s="25">
        <v>6.3563672432465621</v>
      </c>
      <c r="E215" s="26">
        <v>0.44184027777777779</v>
      </c>
      <c r="F215" s="27">
        <f t="shared" si="10"/>
        <v>0.7</v>
      </c>
      <c r="G215" s="28">
        <f t="shared" si="11"/>
        <v>0.30000000000000004</v>
      </c>
      <c r="H215" s="29">
        <v>2464</v>
      </c>
      <c r="I215" s="30">
        <f t="shared" si="12"/>
        <v>60000</v>
      </c>
    </row>
    <row r="216" spans="1:9">
      <c r="A216" s="17">
        <v>4795</v>
      </c>
      <c r="B216" s="17">
        <v>9</v>
      </c>
      <c r="C216" s="31" t="s">
        <v>221</v>
      </c>
      <c r="D216" s="25">
        <v>1.7410040953368702</v>
      </c>
      <c r="E216" s="26">
        <v>0</v>
      </c>
      <c r="F216" s="27">
        <f t="shared" si="10"/>
        <v>0.25</v>
      </c>
      <c r="G216" s="28">
        <f t="shared" si="11"/>
        <v>0.75</v>
      </c>
      <c r="H216" s="29">
        <v>493</v>
      </c>
      <c r="I216" s="30">
        <f t="shared" si="12"/>
        <v>30000</v>
      </c>
    </row>
    <row r="217" spans="1:9">
      <c r="A217" s="17">
        <v>4802</v>
      </c>
      <c r="B217" s="17">
        <v>11</v>
      </c>
      <c r="C217" s="31" t="s">
        <v>222</v>
      </c>
      <c r="D217" s="25">
        <v>9.4182843524934636</v>
      </c>
      <c r="E217" s="26">
        <v>0.39866962305986697</v>
      </c>
      <c r="F217" s="27">
        <f t="shared" si="10"/>
        <v>0.7</v>
      </c>
      <c r="G217" s="28">
        <f t="shared" si="11"/>
        <v>0.30000000000000004</v>
      </c>
      <c r="H217" s="29">
        <v>2281</v>
      </c>
      <c r="I217" s="30">
        <f t="shared" si="12"/>
        <v>60000</v>
      </c>
    </row>
    <row r="218" spans="1:9">
      <c r="A218" s="17">
        <v>4851</v>
      </c>
      <c r="B218" s="17">
        <v>3</v>
      </c>
      <c r="C218" s="31" t="s">
        <v>223</v>
      </c>
      <c r="D218" s="25">
        <v>5.5905470664391235</v>
      </c>
      <c r="E218" s="26">
        <v>0.53681885125184092</v>
      </c>
      <c r="F218" s="27">
        <f t="shared" si="10"/>
        <v>0.8</v>
      </c>
      <c r="G218" s="28">
        <f t="shared" si="11"/>
        <v>0.19999999999999996</v>
      </c>
      <c r="H218" s="29">
        <v>1459</v>
      </c>
      <c r="I218" s="30">
        <f t="shared" si="12"/>
        <v>58360</v>
      </c>
    </row>
    <row r="219" spans="1:9">
      <c r="A219" s="17">
        <v>4865</v>
      </c>
      <c r="B219" s="17">
        <v>5</v>
      </c>
      <c r="C219" s="31" t="s">
        <v>224</v>
      </c>
      <c r="D219" s="25">
        <v>6.001921619266847</v>
      </c>
      <c r="E219" s="26">
        <v>0.36635944700460832</v>
      </c>
      <c r="F219" s="27">
        <f t="shared" si="10"/>
        <v>0.7</v>
      </c>
      <c r="G219" s="28">
        <f t="shared" si="11"/>
        <v>0.30000000000000004</v>
      </c>
      <c r="H219" s="29">
        <v>455</v>
      </c>
      <c r="I219" s="30">
        <f t="shared" si="12"/>
        <v>30000</v>
      </c>
    </row>
    <row r="220" spans="1:9">
      <c r="A220" s="17">
        <v>4872</v>
      </c>
      <c r="B220" s="17">
        <v>6</v>
      </c>
      <c r="C220" s="31" t="s">
        <v>225</v>
      </c>
      <c r="D220" s="25">
        <v>14.832052077311712</v>
      </c>
      <c r="E220" s="26">
        <v>0.33537706928264865</v>
      </c>
      <c r="F220" s="27">
        <f t="shared" si="10"/>
        <v>0.6</v>
      </c>
      <c r="G220" s="28">
        <f t="shared" si="11"/>
        <v>0.4</v>
      </c>
      <c r="H220" s="29">
        <v>1660</v>
      </c>
      <c r="I220" s="30">
        <f t="shared" si="12"/>
        <v>60000</v>
      </c>
    </row>
    <row r="221" spans="1:9">
      <c r="A221" s="17">
        <v>4904</v>
      </c>
      <c r="B221" s="17">
        <v>3</v>
      </c>
      <c r="C221" s="31" t="s">
        <v>226</v>
      </c>
      <c r="D221" s="25">
        <v>2.3970822822089781</v>
      </c>
      <c r="E221" s="26">
        <v>0.38240917782026768</v>
      </c>
      <c r="F221" s="27">
        <f t="shared" si="10"/>
        <v>0.7</v>
      </c>
      <c r="G221" s="28">
        <f t="shared" si="11"/>
        <v>0.30000000000000004</v>
      </c>
      <c r="H221" s="29">
        <v>525</v>
      </c>
      <c r="I221" s="30">
        <f t="shared" si="12"/>
        <v>30000</v>
      </c>
    </row>
    <row r="222" spans="1:9">
      <c r="A222" s="17">
        <v>5523</v>
      </c>
      <c r="B222" s="17">
        <v>3</v>
      </c>
      <c r="C222" s="31" t="s">
        <v>227</v>
      </c>
      <c r="D222" s="25">
        <v>4.370849249976331</v>
      </c>
      <c r="E222" s="26">
        <v>0.3035856573705179</v>
      </c>
      <c r="F222" s="27">
        <f t="shared" si="10"/>
        <v>0.6</v>
      </c>
      <c r="G222" s="28">
        <f t="shared" si="11"/>
        <v>0.4</v>
      </c>
      <c r="H222" s="29">
        <v>1293</v>
      </c>
      <c r="I222" s="30">
        <f t="shared" si="12"/>
        <v>51720</v>
      </c>
    </row>
    <row r="223" spans="1:9">
      <c r="A223" s="17">
        <v>3850</v>
      </c>
      <c r="B223" s="17">
        <v>3</v>
      </c>
      <c r="C223" s="31" t="s">
        <v>228</v>
      </c>
      <c r="D223" s="25">
        <v>3.5179645780727724</v>
      </c>
      <c r="E223" s="26">
        <v>0.47416413373860183</v>
      </c>
      <c r="F223" s="27">
        <f t="shared" si="10"/>
        <v>0.7</v>
      </c>
      <c r="G223" s="28">
        <f t="shared" si="11"/>
        <v>0.30000000000000004</v>
      </c>
      <c r="H223" s="29">
        <v>697</v>
      </c>
      <c r="I223" s="30">
        <f t="shared" si="12"/>
        <v>30000</v>
      </c>
    </row>
    <row r="224" spans="1:9">
      <c r="A224" s="17">
        <v>4956</v>
      </c>
      <c r="B224" s="17">
        <v>6</v>
      </c>
      <c r="C224" s="31" t="s">
        <v>229</v>
      </c>
      <c r="D224" s="25">
        <v>7.6792487062875319</v>
      </c>
      <c r="E224" s="26">
        <v>0.16322517207472959</v>
      </c>
      <c r="F224" s="27">
        <f t="shared" si="10"/>
        <v>0.5</v>
      </c>
      <c r="G224" s="28">
        <f t="shared" si="11"/>
        <v>0.5</v>
      </c>
      <c r="H224" s="29">
        <v>975</v>
      </c>
      <c r="I224" s="30">
        <f t="shared" si="12"/>
        <v>39000</v>
      </c>
    </row>
    <row r="225" spans="1:9">
      <c r="A225" s="17">
        <v>4963</v>
      </c>
      <c r="B225" s="17">
        <v>5</v>
      </c>
      <c r="C225" s="31" t="s">
        <v>230</v>
      </c>
      <c r="D225" s="25">
        <v>3.6767098171106167</v>
      </c>
      <c r="E225" s="26">
        <v>0.176056338028169</v>
      </c>
      <c r="F225" s="27">
        <f t="shared" si="10"/>
        <v>0.5</v>
      </c>
      <c r="G225" s="28">
        <f t="shared" si="11"/>
        <v>0.5</v>
      </c>
      <c r="H225" s="29">
        <v>568</v>
      </c>
      <c r="I225" s="30">
        <f t="shared" si="12"/>
        <v>30000</v>
      </c>
    </row>
    <row r="226" spans="1:9">
      <c r="A226" s="17">
        <v>1673</v>
      </c>
      <c r="B226" s="17">
        <v>4</v>
      </c>
      <c r="C226" s="31" t="s">
        <v>231</v>
      </c>
      <c r="D226" s="25">
        <v>5.168990947285673</v>
      </c>
      <c r="E226" s="26">
        <v>0.47292418772563177</v>
      </c>
      <c r="F226" s="27">
        <f t="shared" si="10"/>
        <v>0.7</v>
      </c>
      <c r="G226" s="28">
        <f t="shared" si="11"/>
        <v>0.30000000000000004</v>
      </c>
      <c r="H226" s="29">
        <v>610</v>
      </c>
      <c r="I226" s="30">
        <f t="shared" si="12"/>
        <v>30000</v>
      </c>
    </row>
    <row r="227" spans="1:9">
      <c r="A227" s="17">
        <v>5019</v>
      </c>
      <c r="B227" s="17">
        <v>11</v>
      </c>
      <c r="C227" s="31" t="s">
        <v>232</v>
      </c>
      <c r="D227" s="25">
        <v>7.7028773720157941</v>
      </c>
      <c r="E227" s="26">
        <v>0.31863186318631864</v>
      </c>
      <c r="F227" s="27">
        <f t="shared" si="10"/>
        <v>0.6</v>
      </c>
      <c r="G227" s="28">
        <f t="shared" si="11"/>
        <v>0.4</v>
      </c>
      <c r="H227" s="29">
        <v>1150</v>
      </c>
      <c r="I227" s="30">
        <f t="shared" si="12"/>
        <v>46000</v>
      </c>
    </row>
    <row r="228" spans="1:9">
      <c r="A228" s="17">
        <v>5100</v>
      </c>
      <c r="B228" s="17">
        <v>5</v>
      </c>
      <c r="C228" s="31" t="s">
        <v>233</v>
      </c>
      <c r="D228" s="25">
        <v>11.738573575930429</v>
      </c>
      <c r="E228" s="26">
        <v>0.26165522226237803</v>
      </c>
      <c r="F228" s="27">
        <f t="shared" si="10"/>
        <v>0.6</v>
      </c>
      <c r="G228" s="28">
        <f t="shared" si="11"/>
        <v>0.4</v>
      </c>
      <c r="H228" s="29">
        <v>2734</v>
      </c>
      <c r="I228" s="30">
        <f t="shared" si="12"/>
        <v>60000</v>
      </c>
    </row>
    <row r="229" spans="1:9">
      <c r="A229" s="17">
        <v>5124</v>
      </c>
      <c r="B229" s="17">
        <v>3</v>
      </c>
      <c r="C229" s="31" t="s">
        <v>234</v>
      </c>
      <c r="D229" s="25">
        <v>2.5028626575768058</v>
      </c>
      <c r="E229" s="26">
        <v>0.5562700964630225</v>
      </c>
      <c r="F229" s="27">
        <f t="shared" si="10"/>
        <v>0.8</v>
      </c>
      <c r="G229" s="28">
        <f t="shared" si="11"/>
        <v>0.19999999999999996</v>
      </c>
      <c r="H229" s="29">
        <v>298</v>
      </c>
      <c r="I229" s="30">
        <f t="shared" si="12"/>
        <v>30000</v>
      </c>
    </row>
    <row r="230" spans="1:9">
      <c r="A230" s="17">
        <v>5130</v>
      </c>
      <c r="B230" s="17">
        <v>7</v>
      </c>
      <c r="C230" s="31" t="s">
        <v>235</v>
      </c>
      <c r="D230" s="25">
        <v>4.8250286666513675</v>
      </c>
      <c r="E230" s="26">
        <v>0.39965986394557823</v>
      </c>
      <c r="F230" s="27">
        <f t="shared" ref="F230:F247" si="13">IF(E230&lt;0.01,0.25,(IF(E230&lt;0.2,0.5,(IF(E230&lt;0.35,0.6,(IF(E230&lt;0.5,0.7,(IF(E230&lt;0.75,0.8,0.85)))))))))</f>
        <v>0.7</v>
      </c>
      <c r="G230" s="28">
        <f t="shared" si="11"/>
        <v>0.30000000000000004</v>
      </c>
      <c r="H230" s="29">
        <v>566</v>
      </c>
      <c r="I230" s="30">
        <f t="shared" si="12"/>
        <v>30000</v>
      </c>
    </row>
    <row r="231" spans="1:9">
      <c r="A231" s="17">
        <v>5138</v>
      </c>
      <c r="B231" s="17">
        <v>7</v>
      </c>
      <c r="C231" s="31" t="s">
        <v>236</v>
      </c>
      <c r="D231" s="25">
        <v>14.055373824247646</v>
      </c>
      <c r="E231" s="26">
        <v>0.28283712784588444</v>
      </c>
      <c r="F231" s="27">
        <f t="shared" si="13"/>
        <v>0.6</v>
      </c>
      <c r="G231" s="28">
        <f t="shared" si="11"/>
        <v>0.4</v>
      </c>
      <c r="H231" s="29">
        <v>2363</v>
      </c>
      <c r="I231" s="30">
        <f t="shared" si="12"/>
        <v>60000</v>
      </c>
    </row>
    <row r="232" spans="1:9">
      <c r="A232" s="17">
        <v>5258</v>
      </c>
      <c r="B232" s="17">
        <v>2</v>
      </c>
      <c r="C232" s="31" t="s">
        <v>237</v>
      </c>
      <c r="D232" s="25">
        <v>13.685289595079446</v>
      </c>
      <c r="E232" s="26">
        <v>0.54151624548736466</v>
      </c>
      <c r="F232" s="27">
        <f t="shared" si="13"/>
        <v>0.8</v>
      </c>
      <c r="G232" s="28">
        <f t="shared" si="11"/>
        <v>0.19999999999999996</v>
      </c>
      <c r="H232" s="29">
        <v>267</v>
      </c>
      <c r="I232" s="30">
        <f t="shared" si="12"/>
        <v>30000</v>
      </c>
    </row>
    <row r="233" spans="1:9">
      <c r="A233" s="17">
        <v>5306</v>
      </c>
      <c r="B233" s="17">
        <v>11</v>
      </c>
      <c r="C233" s="31" t="s">
        <v>238</v>
      </c>
      <c r="D233" s="25">
        <v>3.9051425795099752</v>
      </c>
      <c r="E233" s="26">
        <v>0.49698795180722893</v>
      </c>
      <c r="F233" s="27">
        <f t="shared" si="13"/>
        <v>0.7</v>
      </c>
      <c r="G233" s="28">
        <f t="shared" si="11"/>
        <v>0.30000000000000004</v>
      </c>
      <c r="H233" s="29">
        <v>610</v>
      </c>
      <c r="I233" s="30">
        <f t="shared" si="12"/>
        <v>30000</v>
      </c>
    </row>
    <row r="234" spans="1:9">
      <c r="A234" s="17">
        <v>5348</v>
      </c>
      <c r="B234" s="17">
        <v>6</v>
      </c>
      <c r="C234" s="31" t="s">
        <v>239</v>
      </c>
      <c r="D234" s="25">
        <v>6.7645974758396292</v>
      </c>
      <c r="E234" s="26">
        <v>0.26907073509015256</v>
      </c>
      <c r="F234" s="27">
        <f t="shared" si="13"/>
        <v>0.6</v>
      </c>
      <c r="G234" s="28">
        <f t="shared" si="11"/>
        <v>0.4</v>
      </c>
      <c r="H234" s="29">
        <v>730</v>
      </c>
      <c r="I234" s="30">
        <f t="shared" si="12"/>
        <v>30000</v>
      </c>
    </row>
    <row r="235" spans="1:9">
      <c r="A235" s="17">
        <v>5362</v>
      </c>
      <c r="B235" s="17">
        <v>3</v>
      </c>
      <c r="C235" s="31" t="s">
        <v>240</v>
      </c>
      <c r="D235" s="25">
        <v>3.9931993594855033</v>
      </c>
      <c r="E235" s="26">
        <v>0.41176470588235292</v>
      </c>
      <c r="F235" s="27">
        <f t="shared" si="13"/>
        <v>0.7</v>
      </c>
      <c r="G235" s="28">
        <f t="shared" si="11"/>
        <v>0.30000000000000004</v>
      </c>
      <c r="H235" s="29">
        <v>385</v>
      </c>
      <c r="I235" s="30">
        <f t="shared" si="12"/>
        <v>30000</v>
      </c>
    </row>
    <row r="236" spans="1:9">
      <c r="A236" s="17">
        <v>5376</v>
      </c>
      <c r="B236" s="17">
        <v>11</v>
      </c>
      <c r="C236" s="31" t="s">
        <v>241</v>
      </c>
      <c r="D236" s="25">
        <v>4.3729176990729082</v>
      </c>
      <c r="E236" s="26">
        <v>0.57588357588357586</v>
      </c>
      <c r="F236" s="27">
        <f t="shared" si="13"/>
        <v>0.8</v>
      </c>
      <c r="G236" s="28">
        <f t="shared" si="11"/>
        <v>0.19999999999999996</v>
      </c>
      <c r="H236" s="29">
        <v>482</v>
      </c>
      <c r="I236" s="30">
        <f t="shared" si="12"/>
        <v>30000</v>
      </c>
    </row>
    <row r="237" spans="1:9">
      <c r="A237" s="17">
        <v>5397</v>
      </c>
      <c r="B237" s="17">
        <v>12</v>
      </c>
      <c r="C237" s="31" t="s">
        <v>242</v>
      </c>
      <c r="D237" s="25">
        <v>1.8532417041370339</v>
      </c>
      <c r="E237" s="26">
        <v>0.45588235294117646</v>
      </c>
      <c r="F237" s="27">
        <f t="shared" si="13"/>
        <v>0.7</v>
      </c>
      <c r="G237" s="28">
        <f t="shared" si="11"/>
        <v>0.30000000000000004</v>
      </c>
      <c r="H237" s="29">
        <v>294</v>
      </c>
      <c r="I237" s="30">
        <f t="shared" si="12"/>
        <v>30000</v>
      </c>
    </row>
    <row r="238" spans="1:9">
      <c r="A238" s="17">
        <v>4522</v>
      </c>
      <c r="B238" s="17">
        <v>12</v>
      </c>
      <c r="C238" s="31" t="s">
        <v>243</v>
      </c>
      <c r="D238" s="25">
        <v>0.66296289644536766</v>
      </c>
      <c r="E238" s="26">
        <v>0.36363636363636365</v>
      </c>
      <c r="F238" s="27">
        <f t="shared" si="13"/>
        <v>0.7</v>
      </c>
      <c r="G238" s="28">
        <f t="shared" si="11"/>
        <v>0.30000000000000004</v>
      </c>
      <c r="H238" s="29">
        <v>193</v>
      </c>
      <c r="I238" s="30">
        <f t="shared" si="12"/>
        <v>30000</v>
      </c>
    </row>
    <row r="239" spans="1:9">
      <c r="A239" s="17">
        <v>5457</v>
      </c>
      <c r="B239" s="17">
        <v>7</v>
      </c>
      <c r="C239" s="31" t="s">
        <v>244</v>
      </c>
      <c r="D239" s="25">
        <v>5.5317242492953458</v>
      </c>
      <c r="E239" s="26">
        <v>0.3323943661971831</v>
      </c>
      <c r="F239" s="27">
        <f t="shared" si="13"/>
        <v>0.6</v>
      </c>
      <c r="G239" s="28">
        <f t="shared" si="11"/>
        <v>0.4</v>
      </c>
      <c r="H239" s="29">
        <v>1089</v>
      </c>
      <c r="I239" s="30">
        <f t="shared" si="12"/>
        <v>43560</v>
      </c>
    </row>
    <row r="240" spans="1:9">
      <c r="A240" s="17">
        <v>2485</v>
      </c>
      <c r="B240" s="17">
        <v>3</v>
      </c>
      <c r="C240" s="31" t="s">
        <v>245</v>
      </c>
      <c r="D240" s="25">
        <v>9.1536106903949559</v>
      </c>
      <c r="E240" s="26">
        <v>0.42750929368029739</v>
      </c>
      <c r="F240" s="27">
        <f t="shared" si="13"/>
        <v>0.7</v>
      </c>
      <c r="G240" s="28">
        <f t="shared" si="11"/>
        <v>0.30000000000000004</v>
      </c>
      <c r="H240" s="29">
        <v>550</v>
      </c>
      <c r="I240" s="30">
        <f t="shared" si="12"/>
        <v>30000</v>
      </c>
    </row>
    <row r="241" spans="1:9">
      <c r="A241" s="17">
        <v>5460</v>
      </c>
      <c r="B241" s="17">
        <v>4</v>
      </c>
      <c r="C241" s="31" t="s">
        <v>246</v>
      </c>
      <c r="D241" s="25">
        <v>10.623928005011379</v>
      </c>
      <c r="E241" s="26">
        <v>0.4552677029360967</v>
      </c>
      <c r="F241" s="27">
        <f t="shared" si="13"/>
        <v>0.7</v>
      </c>
      <c r="G241" s="28">
        <f t="shared" si="11"/>
        <v>0.30000000000000004</v>
      </c>
      <c r="H241" s="29">
        <v>3010</v>
      </c>
      <c r="I241" s="30">
        <f t="shared" si="12"/>
        <v>60000</v>
      </c>
    </row>
    <row r="242" spans="1:9">
      <c r="A242" s="17">
        <v>5467</v>
      </c>
      <c r="B242" s="17">
        <v>10</v>
      </c>
      <c r="C242" s="31" t="s">
        <v>247</v>
      </c>
      <c r="D242" s="25">
        <v>9.7809645476934381</v>
      </c>
      <c r="E242" s="26">
        <v>0.39777468706536856</v>
      </c>
      <c r="F242" s="27">
        <f t="shared" si="13"/>
        <v>0.7</v>
      </c>
      <c r="G242" s="28">
        <f t="shared" si="11"/>
        <v>0.30000000000000004</v>
      </c>
      <c r="H242" s="29">
        <v>788</v>
      </c>
      <c r="I242" s="30">
        <f t="shared" si="12"/>
        <v>31520</v>
      </c>
    </row>
    <row r="243" spans="1:9">
      <c r="A243" s="17">
        <v>5474</v>
      </c>
      <c r="B243" s="17">
        <v>11</v>
      </c>
      <c r="C243" s="31" t="s">
        <v>248</v>
      </c>
      <c r="D243" s="25">
        <v>2.4634954816140211</v>
      </c>
      <c r="E243" s="26">
        <v>0.47540983606557374</v>
      </c>
      <c r="F243" s="27">
        <f t="shared" si="13"/>
        <v>0.7</v>
      </c>
      <c r="G243" s="28">
        <f t="shared" si="11"/>
        <v>0.30000000000000004</v>
      </c>
      <c r="H243" s="29">
        <v>1286</v>
      </c>
      <c r="I243" s="30">
        <f t="shared" si="12"/>
        <v>51440</v>
      </c>
    </row>
    <row r="244" spans="1:9">
      <c r="A244" s="17">
        <v>5586</v>
      </c>
      <c r="B244" s="17">
        <v>11</v>
      </c>
      <c r="C244" s="31" t="s">
        <v>249</v>
      </c>
      <c r="D244" s="25">
        <v>6.9247823220685527</v>
      </c>
      <c r="E244" s="26">
        <v>0.26081258191349932</v>
      </c>
      <c r="F244" s="27">
        <f t="shared" si="13"/>
        <v>0.6</v>
      </c>
      <c r="G244" s="28">
        <f t="shared" si="11"/>
        <v>0.4</v>
      </c>
      <c r="H244" s="29">
        <v>778</v>
      </c>
      <c r="I244" s="30">
        <f t="shared" si="12"/>
        <v>31120</v>
      </c>
    </row>
    <row r="245" spans="1:9">
      <c r="A245" s="17">
        <v>5593</v>
      </c>
      <c r="B245" s="17">
        <v>10</v>
      </c>
      <c r="C245" s="31" t="s">
        <v>250</v>
      </c>
      <c r="D245" s="25">
        <v>6.2019609582150705</v>
      </c>
      <c r="E245" s="26">
        <v>0.47739602169981915</v>
      </c>
      <c r="F245" s="27">
        <f t="shared" si="13"/>
        <v>0.7</v>
      </c>
      <c r="G245" s="28">
        <f t="shared" si="11"/>
        <v>0.30000000000000004</v>
      </c>
      <c r="H245" s="29">
        <v>1129</v>
      </c>
      <c r="I245" s="30">
        <f t="shared" si="12"/>
        <v>45160</v>
      </c>
    </row>
    <row r="246" spans="1:9">
      <c r="A246" s="17">
        <v>5614</v>
      </c>
      <c r="B246" s="17">
        <v>7</v>
      </c>
      <c r="C246" s="31" t="s">
        <v>251</v>
      </c>
      <c r="D246" s="25">
        <v>3.878617819426335</v>
      </c>
      <c r="E246" s="26">
        <v>0.16425120772946861</v>
      </c>
      <c r="F246" s="27">
        <f t="shared" si="13"/>
        <v>0.5</v>
      </c>
      <c r="G246" s="28">
        <f t="shared" si="11"/>
        <v>0.5</v>
      </c>
      <c r="H246" s="29">
        <v>239</v>
      </c>
      <c r="I246" s="30">
        <f t="shared" si="12"/>
        <v>30000</v>
      </c>
    </row>
    <row r="247" spans="1:9">
      <c r="A247" s="17">
        <v>5628</v>
      </c>
      <c r="B247" s="17">
        <v>9</v>
      </c>
      <c r="C247" s="31" t="s">
        <v>252</v>
      </c>
      <c r="D247" s="25">
        <v>8.2185113638877283</v>
      </c>
      <c r="E247" s="26">
        <v>0.18756585879873552</v>
      </c>
      <c r="F247" s="27">
        <f t="shared" si="13"/>
        <v>0.5</v>
      </c>
      <c r="G247" s="28">
        <f t="shared" si="11"/>
        <v>0.5</v>
      </c>
      <c r="H247" s="29">
        <v>954</v>
      </c>
      <c r="I247" s="30">
        <f t="shared" si="12"/>
        <v>38160</v>
      </c>
    </row>
    <row r="248" spans="1:9">
      <c r="A248" s="17">
        <v>5663</v>
      </c>
      <c r="B248" s="17">
        <v>12</v>
      </c>
      <c r="C248" s="31" t="s">
        <v>253</v>
      </c>
      <c r="D248" s="25">
        <v>11.998745832670867</v>
      </c>
      <c r="E248" s="26">
        <v>0.44692032793777592</v>
      </c>
      <c r="F248" s="27">
        <v>0.6</v>
      </c>
      <c r="G248" s="28">
        <f t="shared" si="11"/>
        <v>0.4</v>
      </c>
      <c r="H248" s="29">
        <v>4809</v>
      </c>
      <c r="I248" s="30">
        <f t="shared" si="12"/>
        <v>60000</v>
      </c>
    </row>
    <row r="249" spans="1:9">
      <c r="A249" s="17">
        <v>5670</v>
      </c>
      <c r="B249" s="17">
        <v>8</v>
      </c>
      <c r="C249" s="31" t="s">
        <v>254</v>
      </c>
      <c r="D249" s="25">
        <v>1.3013243204669835</v>
      </c>
      <c r="E249" s="26">
        <v>0.48548812664907653</v>
      </c>
      <c r="F249" s="27">
        <f t="shared" ref="F249:F289" si="14">IF(E249&lt;0.01,0.25,(IF(E249&lt;0.2,0.5,(IF(E249&lt;0.35,0.6,(IF(E249&lt;0.5,0.7,(IF(E249&lt;0.75,0.8,0.85)))))))))</f>
        <v>0.7</v>
      </c>
      <c r="G249" s="28">
        <f t="shared" si="11"/>
        <v>0.30000000000000004</v>
      </c>
      <c r="H249" s="29">
        <v>409</v>
      </c>
      <c r="I249" s="30">
        <f t="shared" si="12"/>
        <v>30000</v>
      </c>
    </row>
    <row r="250" spans="1:9">
      <c r="A250" s="17">
        <v>5726</v>
      </c>
      <c r="B250" s="17">
        <v>10</v>
      </c>
      <c r="C250" s="31" t="s">
        <v>255</v>
      </c>
      <c r="D250" s="25">
        <v>3.6993171807265095</v>
      </c>
      <c r="E250" s="26">
        <v>0.42467948717948717</v>
      </c>
      <c r="F250" s="27">
        <f t="shared" si="14"/>
        <v>0.7</v>
      </c>
      <c r="G250" s="28">
        <f t="shared" si="11"/>
        <v>0.30000000000000004</v>
      </c>
      <c r="H250" s="29">
        <v>588</v>
      </c>
      <c r="I250" s="30">
        <f t="shared" si="12"/>
        <v>30000</v>
      </c>
    </row>
    <row r="251" spans="1:9">
      <c r="A251" s="17">
        <v>5733</v>
      </c>
      <c r="B251" s="17">
        <v>9</v>
      </c>
      <c r="C251" s="31" t="s">
        <v>256</v>
      </c>
      <c r="D251" s="25">
        <v>1.6133377010670471</v>
      </c>
      <c r="E251" s="26">
        <v>0.41666666666666669</v>
      </c>
      <c r="F251" s="27">
        <f t="shared" si="14"/>
        <v>0.7</v>
      </c>
      <c r="G251" s="28">
        <f t="shared" si="11"/>
        <v>0.30000000000000004</v>
      </c>
      <c r="H251" s="29">
        <v>490</v>
      </c>
      <c r="I251" s="30">
        <f t="shared" si="12"/>
        <v>30000</v>
      </c>
    </row>
    <row r="252" spans="1:9">
      <c r="A252" s="17">
        <v>5740</v>
      </c>
      <c r="B252" s="17">
        <v>8</v>
      </c>
      <c r="C252" s="31" t="s">
        <v>257</v>
      </c>
      <c r="D252" s="25">
        <v>2.4447192804707849</v>
      </c>
      <c r="E252" s="26">
        <v>0.55411255411255411</v>
      </c>
      <c r="F252" s="27">
        <f t="shared" si="14"/>
        <v>0.8</v>
      </c>
      <c r="G252" s="28">
        <f t="shared" si="11"/>
        <v>0.19999999999999996</v>
      </c>
      <c r="H252" s="29">
        <v>237</v>
      </c>
      <c r="I252" s="30">
        <f t="shared" si="12"/>
        <v>30000</v>
      </c>
    </row>
    <row r="253" spans="1:9">
      <c r="A253" s="17">
        <v>5747</v>
      </c>
      <c r="B253" s="17">
        <v>4</v>
      </c>
      <c r="C253" s="31" t="s">
        <v>258</v>
      </c>
      <c r="D253" s="25">
        <v>6.7677400218285388</v>
      </c>
      <c r="E253" s="26">
        <v>0.41971544715447157</v>
      </c>
      <c r="F253" s="27">
        <f t="shared" si="14"/>
        <v>0.7</v>
      </c>
      <c r="G253" s="28">
        <f t="shared" si="11"/>
        <v>0.30000000000000004</v>
      </c>
      <c r="H253" s="29">
        <v>3170</v>
      </c>
      <c r="I253" s="30">
        <f t="shared" si="12"/>
        <v>60000</v>
      </c>
    </row>
    <row r="254" spans="1:9">
      <c r="A254" s="17">
        <v>5754</v>
      </c>
      <c r="B254" s="17">
        <v>9</v>
      </c>
      <c r="C254" s="31" t="s">
        <v>259</v>
      </c>
      <c r="D254" s="25">
        <v>2.9149088623810133</v>
      </c>
      <c r="E254" s="26">
        <v>0.16653386454183267</v>
      </c>
      <c r="F254" s="27">
        <f t="shared" si="14"/>
        <v>0.5</v>
      </c>
      <c r="G254" s="28">
        <f t="shared" si="11"/>
        <v>0.5</v>
      </c>
      <c r="H254" s="29">
        <v>1239</v>
      </c>
      <c r="I254" s="30">
        <f t="shared" si="12"/>
        <v>49560</v>
      </c>
    </row>
    <row r="255" spans="1:9">
      <c r="A255" s="17">
        <v>126</v>
      </c>
      <c r="B255" s="17">
        <v>5</v>
      </c>
      <c r="C255" s="31" t="s">
        <v>260</v>
      </c>
      <c r="D255" s="25">
        <v>9.8512193261208871</v>
      </c>
      <c r="E255" s="26">
        <v>0.20934111759799834</v>
      </c>
      <c r="F255" s="27">
        <f t="shared" si="14"/>
        <v>0.6</v>
      </c>
      <c r="G255" s="28">
        <f t="shared" si="11"/>
        <v>0.4</v>
      </c>
      <c r="H255" s="29">
        <v>985</v>
      </c>
      <c r="I255" s="30">
        <f t="shared" si="12"/>
        <v>39400</v>
      </c>
    </row>
    <row r="256" spans="1:9">
      <c r="A256" s="17">
        <v>4375</v>
      </c>
      <c r="B256" s="17">
        <v>5</v>
      </c>
      <c r="C256" s="31" t="s">
        <v>261</v>
      </c>
      <c r="D256" s="25">
        <v>2.9125690542723643</v>
      </c>
      <c r="E256" s="26">
        <v>0.53333333333333333</v>
      </c>
      <c r="F256" s="27">
        <f t="shared" si="14"/>
        <v>0.8</v>
      </c>
      <c r="G256" s="28">
        <f t="shared" si="11"/>
        <v>0.19999999999999996</v>
      </c>
      <c r="H256" s="29">
        <v>637</v>
      </c>
      <c r="I256" s="30">
        <f t="shared" si="12"/>
        <v>30000</v>
      </c>
    </row>
    <row r="257" spans="1:9">
      <c r="A257" s="17">
        <v>5810</v>
      </c>
      <c r="B257" s="17">
        <v>11</v>
      </c>
      <c r="C257" s="31" t="s">
        <v>262</v>
      </c>
      <c r="D257" s="25">
        <v>4.2486595007881283</v>
      </c>
      <c r="E257" s="26">
        <v>0.46119733924611972</v>
      </c>
      <c r="F257" s="27">
        <f t="shared" si="14"/>
        <v>0.7</v>
      </c>
      <c r="G257" s="28">
        <f t="shared" si="11"/>
        <v>0.30000000000000004</v>
      </c>
      <c r="H257" s="29">
        <v>480</v>
      </c>
      <c r="I257" s="30">
        <f t="shared" si="12"/>
        <v>30000</v>
      </c>
    </row>
    <row r="258" spans="1:9">
      <c r="A258" s="17">
        <v>5852</v>
      </c>
      <c r="B258" s="17">
        <v>2</v>
      </c>
      <c r="C258" s="31" t="s">
        <v>263</v>
      </c>
      <c r="D258" s="25">
        <v>8.9580166062448825</v>
      </c>
      <c r="E258" s="26">
        <v>0.13745019920318724</v>
      </c>
      <c r="F258" s="27">
        <f t="shared" si="14"/>
        <v>0.5</v>
      </c>
      <c r="G258" s="28">
        <f t="shared" si="11"/>
        <v>0.5</v>
      </c>
      <c r="H258" s="29">
        <v>766</v>
      </c>
      <c r="I258" s="30">
        <f t="shared" si="12"/>
        <v>30640</v>
      </c>
    </row>
    <row r="259" spans="1:9">
      <c r="A259" s="17">
        <v>238</v>
      </c>
      <c r="B259" s="17">
        <v>11</v>
      </c>
      <c r="C259" s="31" t="s">
        <v>264</v>
      </c>
      <c r="D259" s="25">
        <v>7.352121740366834</v>
      </c>
      <c r="E259" s="26">
        <v>0.51201671891327061</v>
      </c>
      <c r="F259" s="27">
        <f t="shared" si="14"/>
        <v>0.8</v>
      </c>
      <c r="G259" s="28">
        <f t="shared" si="11"/>
        <v>0.19999999999999996</v>
      </c>
      <c r="H259" s="29">
        <v>1083</v>
      </c>
      <c r="I259" s="30">
        <f t="shared" si="12"/>
        <v>43320</v>
      </c>
    </row>
    <row r="260" spans="1:9">
      <c r="A260" s="17">
        <v>5866</v>
      </c>
      <c r="B260" s="17">
        <v>7</v>
      </c>
      <c r="C260" s="31" t="s">
        <v>265</v>
      </c>
      <c r="D260" s="25">
        <v>8.575603294248447</v>
      </c>
      <c r="E260" s="26">
        <v>0.1765285996055227</v>
      </c>
      <c r="F260" s="27">
        <f t="shared" si="14"/>
        <v>0.5</v>
      </c>
      <c r="G260" s="28">
        <f t="shared" si="11"/>
        <v>0.5</v>
      </c>
      <c r="H260" s="29">
        <v>998</v>
      </c>
      <c r="I260" s="30">
        <f t="shared" si="12"/>
        <v>39920</v>
      </c>
    </row>
    <row r="261" spans="1:9">
      <c r="A261" s="17">
        <v>5985</v>
      </c>
      <c r="B261" s="17">
        <v>4</v>
      </c>
      <c r="C261" s="31" t="s">
        <v>266</v>
      </c>
      <c r="D261" s="25">
        <v>6.0626407694124751</v>
      </c>
      <c r="E261" s="26">
        <v>0.40103270223752152</v>
      </c>
      <c r="F261" s="27">
        <f t="shared" si="14"/>
        <v>0.7</v>
      </c>
      <c r="G261" s="28">
        <f t="shared" si="11"/>
        <v>0.30000000000000004</v>
      </c>
      <c r="H261" s="29">
        <v>1162</v>
      </c>
      <c r="I261" s="30">
        <f t="shared" si="12"/>
        <v>46480</v>
      </c>
    </row>
    <row r="262" spans="1:9">
      <c r="A262" s="17">
        <v>5992</v>
      </c>
      <c r="B262" s="17">
        <v>8</v>
      </c>
      <c r="C262" s="31" t="s">
        <v>267</v>
      </c>
      <c r="D262" s="25">
        <v>1.2307128634734898</v>
      </c>
      <c r="E262" s="26">
        <v>0.50126582278481013</v>
      </c>
      <c r="F262" s="27">
        <f t="shared" si="14"/>
        <v>0.8</v>
      </c>
      <c r="G262" s="28">
        <f t="shared" si="11"/>
        <v>0.19999999999999996</v>
      </c>
      <c r="H262" s="29">
        <v>403</v>
      </c>
      <c r="I262" s="30">
        <f t="shared" si="12"/>
        <v>30000</v>
      </c>
    </row>
    <row r="263" spans="1:9">
      <c r="A263" s="17">
        <v>6027</v>
      </c>
      <c r="B263" s="17">
        <v>12</v>
      </c>
      <c r="C263" s="31" t="s">
        <v>268</v>
      </c>
      <c r="D263" s="25">
        <v>2.8145484993245895</v>
      </c>
      <c r="E263" s="26">
        <v>0.37434094903339193</v>
      </c>
      <c r="F263" s="27">
        <f t="shared" si="14"/>
        <v>0.7</v>
      </c>
      <c r="G263" s="28">
        <f t="shared" si="11"/>
        <v>0.30000000000000004</v>
      </c>
      <c r="H263" s="29">
        <v>524</v>
      </c>
      <c r="I263" s="30">
        <f t="shared" si="12"/>
        <v>30000</v>
      </c>
    </row>
    <row r="264" spans="1:9">
      <c r="A264" s="17">
        <v>6069</v>
      </c>
      <c r="B264" s="17">
        <v>7</v>
      </c>
      <c r="C264" s="31" t="s">
        <v>269</v>
      </c>
      <c r="D264" s="25">
        <v>3.0101521364428732</v>
      </c>
      <c r="E264" s="26">
        <v>0</v>
      </c>
      <c r="F264" s="27">
        <f t="shared" si="14"/>
        <v>0.25</v>
      </c>
      <c r="G264" s="28">
        <f t="shared" si="11"/>
        <v>0.75</v>
      </c>
      <c r="H264" s="29">
        <v>77</v>
      </c>
      <c r="I264" s="30">
        <f t="shared" si="12"/>
        <v>30000</v>
      </c>
    </row>
    <row r="265" spans="1:9">
      <c r="A265" s="17">
        <v>6083</v>
      </c>
      <c r="B265" s="17">
        <v>2</v>
      </c>
      <c r="C265" s="31" t="s">
        <v>270</v>
      </c>
      <c r="D265" s="25">
        <v>12.749827170859128</v>
      </c>
      <c r="E265" s="26">
        <v>0.10175763182238667</v>
      </c>
      <c r="F265" s="27">
        <f t="shared" si="14"/>
        <v>0.5</v>
      </c>
      <c r="G265" s="28">
        <f t="shared" si="11"/>
        <v>0.5</v>
      </c>
      <c r="H265" s="29">
        <v>1108</v>
      </c>
      <c r="I265" s="30">
        <f t="shared" si="12"/>
        <v>44320</v>
      </c>
    </row>
    <row r="266" spans="1:9">
      <c r="A266" s="17">
        <v>6118</v>
      </c>
      <c r="B266" s="17">
        <v>2</v>
      </c>
      <c r="C266" s="31" t="s">
        <v>271</v>
      </c>
      <c r="D266" s="25">
        <v>10.046760954538941</v>
      </c>
      <c r="E266" s="26">
        <v>0.32385661310259578</v>
      </c>
      <c r="F266" s="27">
        <f t="shared" si="14"/>
        <v>0.6</v>
      </c>
      <c r="G266" s="28">
        <f t="shared" si="11"/>
        <v>0.4</v>
      </c>
      <c r="H266" s="29">
        <v>865</v>
      </c>
      <c r="I266" s="30">
        <f t="shared" si="12"/>
        <v>34600</v>
      </c>
    </row>
    <row r="267" spans="1:9">
      <c r="A267" s="17">
        <v>6195</v>
      </c>
      <c r="B267" s="17">
        <v>5</v>
      </c>
      <c r="C267" s="31" t="s">
        <v>272</v>
      </c>
      <c r="D267" s="25">
        <v>13.606277121505229</v>
      </c>
      <c r="E267" s="26">
        <v>0.39331501831501831</v>
      </c>
      <c r="F267" s="27">
        <f t="shared" si="14"/>
        <v>0.7</v>
      </c>
      <c r="G267" s="28">
        <f t="shared" ref="G267:G289" si="15">1-F267</f>
        <v>0.30000000000000004</v>
      </c>
      <c r="H267" s="29">
        <v>2157</v>
      </c>
      <c r="I267" s="30">
        <f t="shared" ref="I267:I289" si="16">IF(H267&lt;750,30000,IF(H267&gt;1500,60000,H267*40))</f>
        <v>60000</v>
      </c>
    </row>
    <row r="268" spans="1:9">
      <c r="A268" s="17">
        <v>6216</v>
      </c>
      <c r="B268" s="17">
        <v>6</v>
      </c>
      <c r="C268" s="31" t="s">
        <v>273</v>
      </c>
      <c r="D268" s="25">
        <v>11.852460409277345</v>
      </c>
      <c r="E268" s="26">
        <v>0.36188992731048808</v>
      </c>
      <c r="F268" s="27">
        <f t="shared" si="14"/>
        <v>0.7</v>
      </c>
      <c r="G268" s="28">
        <f t="shared" si="15"/>
        <v>0.30000000000000004</v>
      </c>
      <c r="H268" s="29">
        <v>2084</v>
      </c>
      <c r="I268" s="30">
        <f t="shared" si="16"/>
        <v>60000</v>
      </c>
    </row>
    <row r="269" spans="1:9">
      <c r="A269" s="17">
        <v>6230</v>
      </c>
      <c r="B269" s="17">
        <v>8</v>
      </c>
      <c r="C269" s="31" t="s">
        <v>274</v>
      </c>
      <c r="D269" s="25">
        <v>1.1149264685669162</v>
      </c>
      <c r="E269" s="26">
        <v>0.51648351648351654</v>
      </c>
      <c r="F269" s="27">
        <f t="shared" si="14"/>
        <v>0.8</v>
      </c>
      <c r="G269" s="28">
        <f t="shared" si="15"/>
        <v>0.19999999999999996</v>
      </c>
      <c r="H269" s="29">
        <v>469</v>
      </c>
      <c r="I269" s="30">
        <f t="shared" si="16"/>
        <v>30000</v>
      </c>
    </row>
    <row r="270" spans="1:9">
      <c r="A270" s="17">
        <v>6237</v>
      </c>
      <c r="B270" s="17">
        <v>5</v>
      </c>
      <c r="C270" s="31" t="s">
        <v>275</v>
      </c>
      <c r="D270" s="25">
        <v>7.9570843501755473</v>
      </c>
      <c r="E270" s="26">
        <v>0.57917888563049857</v>
      </c>
      <c r="F270" s="27">
        <f t="shared" si="14"/>
        <v>0.8</v>
      </c>
      <c r="G270" s="28">
        <f t="shared" si="15"/>
        <v>0.19999999999999996</v>
      </c>
      <c r="H270" s="29">
        <v>1408</v>
      </c>
      <c r="I270" s="30">
        <f t="shared" si="16"/>
        <v>56320</v>
      </c>
    </row>
    <row r="271" spans="1:9">
      <c r="A271" s="17">
        <v>6251</v>
      </c>
      <c r="B271" s="17">
        <v>3</v>
      </c>
      <c r="C271" s="31" t="s">
        <v>276</v>
      </c>
      <c r="D271" s="25">
        <v>3.1891679269506503</v>
      </c>
      <c r="E271" s="26">
        <v>0.45862068965517239</v>
      </c>
      <c r="F271" s="27">
        <f t="shared" si="14"/>
        <v>0.7</v>
      </c>
      <c r="G271" s="28">
        <f t="shared" si="15"/>
        <v>0.30000000000000004</v>
      </c>
      <c r="H271" s="29">
        <v>304</v>
      </c>
      <c r="I271" s="30">
        <f t="shared" si="16"/>
        <v>30000</v>
      </c>
    </row>
    <row r="272" spans="1:9">
      <c r="A272" s="17">
        <v>6293</v>
      </c>
      <c r="B272" s="17">
        <v>11</v>
      </c>
      <c r="C272" s="31" t="s">
        <v>277</v>
      </c>
      <c r="D272" s="25">
        <v>1.3899506230667622</v>
      </c>
      <c r="E272" s="26">
        <v>0.58529411764705885</v>
      </c>
      <c r="F272" s="27">
        <f t="shared" si="14"/>
        <v>0.8</v>
      </c>
      <c r="G272" s="28">
        <f t="shared" si="15"/>
        <v>0.19999999999999996</v>
      </c>
      <c r="H272" s="29">
        <v>680</v>
      </c>
      <c r="I272" s="30">
        <f t="shared" si="16"/>
        <v>30000</v>
      </c>
    </row>
    <row r="273" spans="1:9">
      <c r="A273" s="17">
        <v>6321</v>
      </c>
      <c r="B273" s="17">
        <v>4</v>
      </c>
      <c r="C273" s="31" t="s">
        <v>278</v>
      </c>
      <c r="D273" s="25">
        <v>7.1570658540107495</v>
      </c>
      <c r="E273" s="26">
        <v>0.32332155477031804</v>
      </c>
      <c r="F273" s="27">
        <f t="shared" si="14"/>
        <v>0.6</v>
      </c>
      <c r="G273" s="28">
        <f t="shared" si="15"/>
        <v>0.4</v>
      </c>
      <c r="H273" s="29">
        <v>1207</v>
      </c>
      <c r="I273" s="30">
        <f t="shared" si="16"/>
        <v>48280</v>
      </c>
    </row>
    <row r="274" spans="1:9">
      <c r="A274" s="17">
        <v>6335</v>
      </c>
      <c r="B274" s="17">
        <v>5</v>
      </c>
      <c r="C274" s="31" t="s">
        <v>279</v>
      </c>
      <c r="D274" s="25">
        <v>4.0415590343972703</v>
      </c>
      <c r="E274" s="26">
        <v>0.47086466165413532</v>
      </c>
      <c r="F274" s="27">
        <f t="shared" si="14"/>
        <v>0.7</v>
      </c>
      <c r="G274" s="28">
        <f t="shared" si="15"/>
        <v>0.30000000000000004</v>
      </c>
      <c r="H274" s="29">
        <v>1166</v>
      </c>
      <c r="I274" s="30">
        <f t="shared" si="16"/>
        <v>46640</v>
      </c>
    </row>
    <row r="275" spans="1:9">
      <c r="A275" s="17">
        <v>6354</v>
      </c>
      <c r="B275" s="17">
        <v>3</v>
      </c>
      <c r="C275" s="31" t="s">
        <v>280</v>
      </c>
      <c r="D275" s="25">
        <v>3.1710557272369191</v>
      </c>
      <c r="E275" s="26">
        <v>0.45644599303135891</v>
      </c>
      <c r="F275" s="27">
        <f t="shared" si="14"/>
        <v>0.7</v>
      </c>
      <c r="G275" s="28">
        <f t="shared" si="15"/>
        <v>0.30000000000000004</v>
      </c>
      <c r="H275" s="29">
        <v>316</v>
      </c>
      <c r="I275" s="30">
        <f t="shared" si="16"/>
        <v>30000</v>
      </c>
    </row>
    <row r="276" spans="1:9">
      <c r="A276" s="17">
        <v>6384</v>
      </c>
      <c r="B276" s="17">
        <v>6</v>
      </c>
      <c r="C276" s="31" t="s">
        <v>281</v>
      </c>
      <c r="D276" s="25">
        <v>5.5250891113421217</v>
      </c>
      <c r="E276" s="26">
        <v>0.3108935128518972</v>
      </c>
      <c r="F276" s="27">
        <f t="shared" si="14"/>
        <v>0.6</v>
      </c>
      <c r="G276" s="28">
        <f t="shared" si="15"/>
        <v>0.4</v>
      </c>
      <c r="H276" s="29">
        <v>859</v>
      </c>
      <c r="I276" s="30">
        <f t="shared" si="16"/>
        <v>34360</v>
      </c>
    </row>
    <row r="277" spans="1:9">
      <c r="A277" s="17">
        <v>6412</v>
      </c>
      <c r="B277" s="17">
        <v>2</v>
      </c>
      <c r="C277" s="31" t="s">
        <v>282</v>
      </c>
      <c r="D277" s="25">
        <v>14.109067850348763</v>
      </c>
      <c r="E277" s="26">
        <v>0.41420118343195267</v>
      </c>
      <c r="F277" s="27">
        <f t="shared" si="14"/>
        <v>0.7</v>
      </c>
      <c r="G277" s="28">
        <f t="shared" si="15"/>
        <v>0.30000000000000004</v>
      </c>
      <c r="H277" s="29">
        <v>445</v>
      </c>
      <c r="I277" s="30">
        <f t="shared" si="16"/>
        <v>30000</v>
      </c>
    </row>
    <row r="278" spans="1:9">
      <c r="A278" s="17">
        <v>6440</v>
      </c>
      <c r="B278" s="17">
        <v>8</v>
      </c>
      <c r="C278" s="31" t="s">
        <v>283</v>
      </c>
      <c r="D278" s="25">
        <v>0.83098883147925207</v>
      </c>
      <c r="E278" s="26">
        <v>0.56129032258064515</v>
      </c>
      <c r="F278" s="27">
        <f t="shared" si="14"/>
        <v>0.8</v>
      </c>
      <c r="G278" s="28">
        <f t="shared" si="15"/>
        <v>0.19999999999999996</v>
      </c>
      <c r="H278" s="29">
        <v>168</v>
      </c>
      <c r="I278" s="30">
        <f t="shared" si="16"/>
        <v>30000</v>
      </c>
    </row>
    <row r="279" spans="1:9">
      <c r="A279" s="17">
        <v>6426</v>
      </c>
      <c r="B279" s="17">
        <v>4</v>
      </c>
      <c r="C279" s="31" t="s">
        <v>284</v>
      </c>
      <c r="D279" s="25">
        <v>5.7293209020555977</v>
      </c>
      <c r="E279" s="26">
        <v>0.39040207522697795</v>
      </c>
      <c r="F279" s="27">
        <f t="shared" si="14"/>
        <v>0.7</v>
      </c>
      <c r="G279" s="28">
        <f t="shared" si="15"/>
        <v>0.30000000000000004</v>
      </c>
      <c r="H279" s="29">
        <v>788</v>
      </c>
      <c r="I279" s="30">
        <f t="shared" si="16"/>
        <v>31520</v>
      </c>
    </row>
    <row r="280" spans="1:9">
      <c r="A280" s="17">
        <v>6461</v>
      </c>
      <c r="B280" s="17">
        <v>2</v>
      </c>
      <c r="C280" s="31" t="s">
        <v>285</v>
      </c>
      <c r="D280" s="25">
        <v>14.552628031088398</v>
      </c>
      <c r="E280" s="26">
        <v>0.38704742478327386</v>
      </c>
      <c r="F280" s="27">
        <f t="shared" si="14"/>
        <v>0.7</v>
      </c>
      <c r="G280" s="28">
        <f t="shared" si="15"/>
        <v>0.30000000000000004</v>
      </c>
      <c r="H280" s="29">
        <v>2001</v>
      </c>
      <c r="I280" s="30">
        <f t="shared" si="16"/>
        <v>60000</v>
      </c>
    </row>
    <row r="281" spans="1:9">
      <c r="A281" s="17">
        <v>6475</v>
      </c>
      <c r="B281" s="17">
        <v>5</v>
      </c>
      <c r="C281" s="31" t="s">
        <v>286</v>
      </c>
      <c r="D281" s="25">
        <v>3.8093231065031108</v>
      </c>
      <c r="E281" s="26">
        <v>0.32989690721649484</v>
      </c>
      <c r="F281" s="27">
        <f t="shared" si="14"/>
        <v>0.6</v>
      </c>
      <c r="G281" s="28">
        <f t="shared" si="15"/>
        <v>0.4</v>
      </c>
      <c r="H281" s="29">
        <v>551</v>
      </c>
      <c r="I281" s="30">
        <f t="shared" si="16"/>
        <v>30000</v>
      </c>
    </row>
    <row r="282" spans="1:9">
      <c r="A282" s="17">
        <v>6608</v>
      </c>
      <c r="B282" s="17">
        <v>6</v>
      </c>
      <c r="C282" s="31" t="s">
        <v>287</v>
      </c>
      <c r="D282" s="25">
        <v>12.044147030311292</v>
      </c>
      <c r="E282" s="26">
        <v>0.16182048040455121</v>
      </c>
      <c r="F282" s="27">
        <f t="shared" si="14"/>
        <v>0.5</v>
      </c>
      <c r="G282" s="28">
        <f t="shared" si="15"/>
        <v>0.5</v>
      </c>
      <c r="H282" s="29">
        <v>1514</v>
      </c>
      <c r="I282" s="30">
        <f t="shared" si="16"/>
        <v>60000</v>
      </c>
    </row>
    <row r="283" spans="1:9">
      <c r="A283" s="17">
        <v>6615</v>
      </c>
      <c r="B283" s="17">
        <v>12</v>
      </c>
      <c r="C283" s="31" t="s">
        <v>288</v>
      </c>
      <c r="D283" s="25">
        <v>0.45120331532097813</v>
      </c>
      <c r="E283" s="26">
        <v>0.59109311740890691</v>
      </c>
      <c r="F283" s="27">
        <f t="shared" si="14"/>
        <v>0.8</v>
      </c>
      <c r="G283" s="28">
        <f t="shared" si="15"/>
        <v>0.19999999999999996</v>
      </c>
      <c r="H283" s="29">
        <v>298</v>
      </c>
      <c r="I283" s="30">
        <f t="shared" si="16"/>
        <v>30000</v>
      </c>
    </row>
    <row r="284" spans="1:9">
      <c r="A284" s="17">
        <v>6678</v>
      </c>
      <c r="B284" s="17">
        <v>5</v>
      </c>
      <c r="C284" s="31" t="s">
        <v>289</v>
      </c>
      <c r="D284" s="25">
        <v>9.221913381331639</v>
      </c>
      <c r="E284" s="26">
        <v>0.45151695419393217</v>
      </c>
      <c r="F284" s="27">
        <f t="shared" si="14"/>
        <v>0.7</v>
      </c>
      <c r="G284" s="28">
        <f t="shared" si="15"/>
        <v>0.30000000000000004</v>
      </c>
      <c r="H284" s="29">
        <v>1722</v>
      </c>
      <c r="I284" s="30">
        <f t="shared" si="16"/>
        <v>60000</v>
      </c>
    </row>
    <row r="285" spans="1:9">
      <c r="A285" s="17">
        <v>469</v>
      </c>
      <c r="B285" s="17">
        <v>2</v>
      </c>
      <c r="C285" s="31" t="s">
        <v>290</v>
      </c>
      <c r="D285" s="25">
        <v>7.4526408970834526</v>
      </c>
      <c r="E285" s="26">
        <v>0.22339027595269381</v>
      </c>
      <c r="F285" s="27">
        <f t="shared" si="14"/>
        <v>0.6</v>
      </c>
      <c r="G285" s="28">
        <f t="shared" si="15"/>
        <v>0.4</v>
      </c>
      <c r="H285" s="29">
        <v>779</v>
      </c>
      <c r="I285" s="30">
        <f t="shared" si="16"/>
        <v>31160</v>
      </c>
    </row>
    <row r="286" spans="1:9">
      <c r="A286" s="17">
        <v>6692</v>
      </c>
      <c r="B286" s="17">
        <v>8</v>
      </c>
      <c r="C286" s="31" t="s">
        <v>291</v>
      </c>
      <c r="D286" s="25">
        <v>4.6788981949236561</v>
      </c>
      <c r="E286" s="26">
        <v>0.35494880546075086</v>
      </c>
      <c r="F286" s="27">
        <f t="shared" si="14"/>
        <v>0.7</v>
      </c>
      <c r="G286" s="28">
        <f t="shared" si="15"/>
        <v>0.30000000000000004</v>
      </c>
      <c r="H286" s="29">
        <v>1178</v>
      </c>
      <c r="I286" s="30">
        <f t="shared" si="16"/>
        <v>47120</v>
      </c>
    </row>
    <row r="287" spans="1:9">
      <c r="A287" s="17">
        <v>6713</v>
      </c>
      <c r="B287" s="17">
        <v>4</v>
      </c>
      <c r="C287" s="31" t="s">
        <v>292</v>
      </c>
      <c r="D287" s="25">
        <v>3.7971150933919233</v>
      </c>
      <c r="E287" s="26">
        <v>0.49258160237388726</v>
      </c>
      <c r="F287" s="27">
        <f t="shared" si="14"/>
        <v>0.7</v>
      </c>
      <c r="G287" s="28">
        <f t="shared" si="15"/>
        <v>0.30000000000000004</v>
      </c>
      <c r="H287" s="29">
        <v>361</v>
      </c>
      <c r="I287" s="30">
        <f t="shared" si="16"/>
        <v>30000</v>
      </c>
    </row>
    <row r="288" spans="1:9">
      <c r="A288" s="17">
        <v>6720</v>
      </c>
      <c r="B288" s="17">
        <v>9</v>
      </c>
      <c r="C288" s="31" t="s">
        <v>293</v>
      </c>
      <c r="D288" s="25">
        <v>4.2154566744730682</v>
      </c>
      <c r="E288" s="26">
        <v>0.40690978886756241</v>
      </c>
      <c r="F288" s="27">
        <f t="shared" si="14"/>
        <v>0.7</v>
      </c>
      <c r="G288" s="28">
        <f t="shared" si="15"/>
        <v>0.30000000000000004</v>
      </c>
      <c r="H288" s="29">
        <v>450</v>
      </c>
      <c r="I288" s="30">
        <f t="shared" si="16"/>
        <v>30000</v>
      </c>
    </row>
    <row r="289" spans="1:9">
      <c r="A289" s="17">
        <v>6748</v>
      </c>
      <c r="B289" s="17">
        <v>2</v>
      </c>
      <c r="C289" s="31" t="s">
        <v>294</v>
      </c>
      <c r="D289" s="25">
        <v>11.720867208672088</v>
      </c>
      <c r="E289" s="26">
        <v>0.10638297872340426</v>
      </c>
      <c r="F289" s="27">
        <f t="shared" si="14"/>
        <v>0.5</v>
      </c>
      <c r="G289" s="28">
        <f t="shared" si="15"/>
        <v>0.5</v>
      </c>
      <c r="H289" s="29">
        <v>346</v>
      </c>
      <c r="I289" s="30">
        <f t="shared" si="16"/>
        <v>30000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F17AE6CB8153CD4789B5642BF1AE871A" ma:contentTypeVersion="2" ma:contentTypeDescription="Upload an image." ma:contentTypeScope="" ma:versionID="eedbbcff45b4bcec943d2944efe79415">
  <xsd:schema xmlns:xsd="http://www.w3.org/2001/XMLSchema" xmlns:xs="http://www.w3.org/2001/XMLSchema" xmlns:p="http://schemas.microsoft.com/office/2006/metadata/properties" xmlns:ns1="http://schemas.microsoft.com/sharepoint/v3" xmlns:ns2="A0122A7F-920A-41CD-8229-1774974CF475" xmlns:ns3="http://schemas.microsoft.com/sharepoint/v3/fields" xmlns:ns4="10f2cb44-b37d-4693-a5c3-140ab663d372" targetNamespace="http://schemas.microsoft.com/office/2006/metadata/properties" ma:root="true" ma:fieldsID="24835438c3806aa2fe1988a65cbaf22e" ns1:_="" ns2:_="" ns3:_="" ns4:_="">
    <xsd:import namespace="http://schemas.microsoft.com/sharepoint/v3"/>
    <xsd:import namespace="A0122A7F-920A-41CD-8229-1774974CF475"/>
    <xsd:import namespace="http://schemas.microsoft.com/sharepoint/v3/fields"/>
    <xsd:import namespace="10f2cb44-b37d-4693-a5c3-140ab663d372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122A7F-920A-41CD-8229-1774974CF475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2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A0122A7F-920A-41CD-8229-1774974CF475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B06B69-A37B-4D6B-9C7F-AB2A7783146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E1CC653-EE30-48E8-998A-340381A188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0122A7F-920A-41CD-8229-1774974CF475"/>
    <ds:schemaRef ds:uri="http://schemas.microsoft.com/sharepoint/v3/fields"/>
    <ds:schemaRef ds:uri="10f2cb44-b37d-4693-a5c3-140ab663d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1F391B-ACDF-4DEF-ACB5-5D919D36E10F}">
  <ds:schemaRefs>
    <ds:schemaRef ds:uri="http://schemas.microsoft.com/office/2006/metadata/properties"/>
    <ds:schemaRef ds:uri="http://schemas.microsoft.com/office/infopath/2007/PartnerControls"/>
    <ds:schemaRef ds:uri="A0122A7F-920A-41CD-8229-1774974CF475"/>
    <ds:schemaRef ds:uri="http://schemas.microsoft.com/sharepoint/v3"/>
    <ds:schemaRef ds:uri="http://schemas.microsoft.com/sharepoint/v3/fields"/>
  </ds:schemaRefs>
</ds:datastoreItem>
</file>

<file path=customXml/itemProps4.xml><?xml version="1.0" encoding="utf-8"?>
<ds:datastoreItem xmlns:ds="http://schemas.openxmlformats.org/officeDocument/2006/customXml" ds:itemID="{8E2F21B5-7AE7-4E06-B297-9868EEB662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FY18 - Eligible Districts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Chelsea Legendre</dc:creator>
  <cp:lastModifiedBy>Chelsea Legendre</cp:lastModifiedBy>
  <dcterms:created xsi:type="dcterms:W3CDTF">2017-11-14T20:05:47Z</dcterms:created>
  <dcterms:modified xsi:type="dcterms:W3CDTF">2017-11-15T15:52:04Z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0x0101009148F5A04DDD49CBA7127AADA5FB792B00AADE34325A8B49CDA8BB4DB53328F21400F17AE6CB8153CD4789B5642BF1AE871A</vt:lpwstr>
  </property>
</Properties>
</file>